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Y:\産業経済部工業雇用政策課\◎企業サポート\01_立地企業サポート補助金\01_要綱・要領・様式\職場・人材・販路\"/>
    </mc:Choice>
  </mc:AlternateContent>
  <xr:revisionPtr revIDLastSave="0" documentId="13_ncr:1_{9FFB8AA8-F902-42DA-AB22-0111D6036F13}" xr6:coauthVersionLast="47" xr6:coauthVersionMax="47" xr10:uidLastSave="{00000000-0000-0000-0000-000000000000}"/>
  <bookViews>
    <workbookView xWindow="-120" yWindow="-120" windowWidth="29040" windowHeight="15840" tabRatio="927" xr2:uid="{00000000-000D-0000-FFFF-FFFF00000000}"/>
  </bookViews>
  <sheets>
    <sheet name="(1)交付申請" sheetId="60" r:id="rId1"/>
    <sheet name="環境改善(別-1)" sheetId="53" r:id="rId2"/>
    <sheet name="人材確保(別-2-1)" sheetId="61" r:id="rId3"/>
    <sheet name="人材確保(別-2-2）" sheetId="62" r:id="rId4"/>
    <sheet name="インターン学生シート" sheetId="63" r:id="rId5"/>
    <sheet name="事業拡大(別-3)" sheetId="55" r:id="rId6"/>
    <sheet name="予算書（別-4）" sheetId="42" r:id="rId7"/>
  </sheets>
  <definedNames>
    <definedName name="_xlnm.Print_Area" localSheetId="0">'(1)交付申請'!$A$1:$Y$40</definedName>
    <definedName name="_xlnm.Print_Area" localSheetId="4">インターン学生シート!$A$1:$X$34</definedName>
    <definedName name="_xlnm.Print_Area" localSheetId="1">'環境改善(別-1)'!$A$1:$X$32</definedName>
    <definedName name="_xlnm.Print_Area" localSheetId="5">'事業拡大(別-3)'!$A$1:$X$37</definedName>
    <definedName name="_xlnm.Print_Area" localSheetId="2">'人材確保(別-2-1)'!$A$3:$X$40</definedName>
    <definedName name="_xlnm.Print_Area" localSheetId="3">'人材確保(別-2-2）'!$A$1:$X$37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62" l="1"/>
  <c r="J21" i="62"/>
  <c r="J20" i="62"/>
  <c r="U19" i="62"/>
  <c r="J19" i="62"/>
  <c r="J18" i="62"/>
  <c r="N15" i="63"/>
  <c r="R13" i="63"/>
  <c r="J13" i="63"/>
  <c r="J12" i="63"/>
  <c r="J11" i="63"/>
  <c r="J10" i="63"/>
  <c r="J9" i="63"/>
  <c r="O35" i="61"/>
  <c r="O34" i="61"/>
  <c r="O33" i="61"/>
  <c r="O32" i="61"/>
  <c r="E30" i="60"/>
  <c r="E20" i="61"/>
  <c r="M17" i="53"/>
  <c r="E28" i="63"/>
  <c r="T26" i="63"/>
  <c r="M26" i="63"/>
  <c r="I26" i="63"/>
  <c r="E26" i="63"/>
  <c r="T25" i="63"/>
  <c r="M25" i="63"/>
  <c r="I25" i="63"/>
  <c r="E25" i="63"/>
  <c r="T24" i="63"/>
  <c r="T27" i="63" s="1"/>
  <c r="M24" i="63"/>
  <c r="I24" i="63"/>
  <c r="E24" i="63"/>
  <c r="L21" i="63"/>
  <c r="E21" i="63"/>
  <c r="T19" i="63"/>
  <c r="Q19" i="63"/>
  <c r="N19" i="63"/>
  <c r="I19" i="63"/>
  <c r="E19" i="63"/>
  <c r="T18" i="63"/>
  <c r="Q18" i="63"/>
  <c r="N18" i="63"/>
  <c r="I18" i="63"/>
  <c r="E18" i="63"/>
  <c r="T17" i="63"/>
  <c r="Q17" i="63"/>
  <c r="N17" i="63"/>
  <c r="I17" i="63"/>
  <c r="E17" i="63"/>
  <c r="T16" i="63"/>
  <c r="Q16" i="63"/>
  <c r="N16" i="63"/>
  <c r="I16" i="63"/>
  <c r="E16" i="63"/>
  <c r="T15" i="63"/>
  <c r="T20" i="63" s="1"/>
  <c r="Q15" i="63"/>
  <c r="I15" i="63"/>
  <c r="E15" i="63"/>
  <c r="AC55" i="62"/>
  <c r="AC54" i="62"/>
  <c r="AC53" i="62"/>
  <c r="AC52" i="62"/>
  <c r="AC51" i="62"/>
  <c r="AC50" i="62"/>
  <c r="AC49" i="62"/>
  <c r="AC48" i="62"/>
  <c r="E33" i="62"/>
  <c r="T31" i="62"/>
  <c r="M31" i="62"/>
  <c r="I31" i="62"/>
  <c r="E31" i="62"/>
  <c r="T30" i="62"/>
  <c r="T32" i="62" s="1"/>
  <c r="M30" i="62"/>
  <c r="I30" i="62"/>
  <c r="E30" i="62"/>
  <c r="L27" i="62"/>
  <c r="E27" i="62"/>
  <c r="T25" i="62"/>
  <c r="T26" i="62" s="1"/>
  <c r="Q25" i="62"/>
  <c r="N25" i="62"/>
  <c r="I25" i="62"/>
  <c r="E25" i="62"/>
  <c r="T24" i="62"/>
  <c r="Q24" i="62"/>
  <c r="N24" i="62"/>
  <c r="I24" i="62"/>
  <c r="E24" i="62"/>
  <c r="T23" i="62"/>
  <c r="Q23" i="62"/>
  <c r="N23" i="62"/>
  <c r="I23" i="62"/>
  <c r="R21" i="62"/>
  <c r="T15" i="62"/>
  <c r="N15" i="62"/>
  <c r="T14" i="62"/>
  <c r="N14" i="62"/>
  <c r="T13" i="62"/>
  <c r="N13" i="62"/>
  <c r="Q11" i="62"/>
  <c r="H11" i="62"/>
  <c r="H10" i="62"/>
  <c r="Q9" i="62"/>
  <c r="H9" i="62"/>
  <c r="H8" i="62"/>
  <c r="H7" i="62"/>
  <c r="H6" i="62"/>
  <c r="L5" i="62"/>
  <c r="I5" i="62"/>
  <c r="AA45" i="61" a="1"/>
  <c r="AA45" i="61" s="1"/>
  <c r="I38" i="61"/>
  <c r="E38" i="61"/>
  <c r="AA37" i="61" a="1"/>
  <c r="AA37" i="61" s="1"/>
  <c r="M37" i="61"/>
  <c r="E37" i="61"/>
  <c r="AA36" i="61" a="1"/>
  <c r="AA36" i="61" s="1"/>
  <c r="R36" i="61"/>
  <c r="M36" i="61"/>
  <c r="E36" i="61"/>
  <c r="AA35" i="61" a="1"/>
  <c r="AA35" i="61" s="1"/>
  <c r="AA34" i="61" a="1"/>
  <c r="AA34" i="61" s="1"/>
  <c r="AA33" i="61" a="1"/>
  <c r="AA33" i="61" s="1"/>
  <c r="AA32" i="61" a="1"/>
  <c r="AA32" i="61" s="1"/>
  <c r="E32" i="61" a="1"/>
  <c r="E32" i="61" s="1"/>
  <c r="E29" i="61" a="1"/>
  <c r="E29" i="61" s="1"/>
  <c r="K28" i="61"/>
  <c r="E28" i="61" a="1"/>
  <c r="E28" i="61" s="1"/>
  <c r="K27" i="61"/>
  <c r="E27" i="61" a="1"/>
  <c r="E27" i="61" s="1"/>
  <c r="K26" i="61"/>
  <c r="E26" i="61" a="1"/>
  <c r="E26" i="61" s="1"/>
  <c r="K25" i="61"/>
  <c r="E25" i="61" a="1"/>
  <c r="E25" i="61" s="1"/>
  <c r="K24" i="61"/>
  <c r="E24" i="61" a="1"/>
  <c r="E24" i="61" s="1"/>
  <c r="K23" i="61"/>
  <c r="E23" i="61" a="1"/>
  <c r="E23" i="61" s="1"/>
  <c r="E22" i="61"/>
  <c r="E21" i="61"/>
  <c r="E19" i="61"/>
  <c r="T18" i="61"/>
  <c r="O18" i="61"/>
  <c r="J18" i="61"/>
  <c r="T17" i="61"/>
  <c r="O17" i="61"/>
  <c r="J17" i="61"/>
  <c r="T16" i="61"/>
  <c r="O16" i="61"/>
  <c r="J16" i="61"/>
  <c r="T15" i="61"/>
  <c r="O15" i="61"/>
  <c r="J15" i="61"/>
  <c r="Q13" i="61"/>
  <c r="H13" i="61"/>
  <c r="H12" i="61"/>
  <c r="H11" i="61"/>
  <c r="H10" i="61"/>
  <c r="H9" i="61"/>
  <c r="H8" i="61"/>
  <c r="L7" i="61"/>
  <c r="I7" i="61"/>
  <c r="J36" i="60"/>
  <c r="J34" i="60"/>
  <c r="M32" i="60"/>
  <c r="N30" i="60"/>
  <c r="E27" i="60"/>
  <c r="E26" i="60"/>
  <c r="E25" i="60"/>
  <c r="E24" i="60"/>
  <c r="M17" i="60"/>
  <c r="T16" i="60"/>
  <c r="M16" i="60"/>
  <c r="M15" i="60"/>
  <c r="M14" i="60"/>
  <c r="M13" i="60"/>
  <c r="M12" i="60"/>
  <c r="N11" i="60"/>
  <c r="M10" i="60"/>
  <c r="N9" i="60"/>
  <c r="O5" i="60"/>
  <c r="U15" i="53"/>
  <c r="I31" i="55"/>
  <c r="J33" i="55"/>
  <c r="F33" i="55"/>
  <c r="R32" i="55"/>
  <c r="K32" i="55"/>
  <c r="F32" i="55"/>
  <c r="F31" i="55"/>
  <c r="P31" i="55"/>
  <c r="E29" i="55"/>
  <c r="N28" i="55"/>
  <c r="E28" i="55"/>
  <c r="E27" i="55"/>
  <c r="E26" i="55"/>
  <c r="E23" i="55"/>
  <c r="K21" i="55"/>
  <c r="J22" i="55"/>
  <c r="O18" i="55"/>
  <c r="O17" i="55"/>
  <c r="E13" i="55"/>
  <c r="I5" i="55"/>
  <c r="L5" i="55"/>
  <c r="Q11" i="55"/>
  <c r="H11" i="55"/>
  <c r="H10" i="55"/>
  <c r="Q9" i="55"/>
  <c r="H9" i="55"/>
  <c r="H8" i="55"/>
  <c r="H7" i="55"/>
  <c r="H6" i="55"/>
  <c r="L24" i="53"/>
  <c r="AB53" i="53"/>
  <c r="F25" i="53"/>
  <c r="Q24" i="53"/>
  <c r="F24" i="53"/>
  <c r="E12" i="53"/>
  <c r="J25" i="53"/>
  <c r="I23" i="53"/>
  <c r="V22" i="53"/>
  <c r="J21" i="53"/>
  <c r="M20" i="53"/>
  <c r="E18" i="53"/>
  <c r="E17" i="53"/>
  <c r="E16" i="53"/>
  <c r="E15" i="53"/>
  <c r="E14" i="53"/>
  <c r="E13" i="53"/>
  <c r="H10" i="53"/>
  <c r="J14" i="53"/>
  <c r="Q9" i="53"/>
  <c r="H9" i="53"/>
  <c r="H8" i="53"/>
  <c r="J7" i="53"/>
  <c r="H6" i="53"/>
  <c r="L5" i="53"/>
  <c r="I5" i="53"/>
  <c r="I31"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吉田　帆南美</author>
  </authors>
  <commentList>
    <comment ref="AB14" authorId="0" shapeId="0" xr:uid="{4F696E8C-2996-4F32-9BC9-8886ED6070BC}">
      <text>
        <r>
          <rPr>
            <b/>
            <sz val="9"/>
            <color indexed="81"/>
            <rFont val="MS P ゴシック"/>
            <family val="3"/>
            <charset val="128"/>
          </rPr>
          <t>※本社と苫小牧事業所で異なるなど、補足がある場合記載してください。
※記載例
（本社　人・苫小牧　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吉田　帆南美</author>
  </authors>
  <commentList>
    <comment ref="AB12" authorId="0" shapeId="0" xr:uid="{2F3BEFD4-3DF9-4D75-A2CE-1D759DED9849}">
      <text>
        <r>
          <rPr>
            <b/>
            <sz val="9"/>
            <color indexed="81"/>
            <rFont val="MS P ゴシック"/>
            <family val="3"/>
            <charset val="128"/>
          </rPr>
          <t>※本社と苫小牧事業所で異なるなど、補足がある場合記載してください。
※記載例
（本社　人・苫小牧　人）</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佐藤　隼也</author>
  </authors>
  <commentList>
    <comment ref="I31" authorId="0" shapeId="0" xr:uid="{00000000-0006-0000-0400-000001000000}">
      <text>
        <r>
          <rPr>
            <sz val="9"/>
            <color indexed="81"/>
            <rFont val="ＭＳ Ｐゴシック"/>
            <family val="3"/>
            <charset val="128"/>
          </rPr>
          <t xml:space="preserve">自動計算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<sst xmlns="http://schemas.openxmlformats.org/spreadsheetml/2006/main" count="586" uniqueCount="320">
  <si>
    <t>苫小牧市長　　様</t>
  </si>
  <si>
    <t>科　目</t>
  </si>
  <si>
    <t>備　考</t>
  </si>
  <si>
    <t>小　計</t>
  </si>
  <si>
    <t>予算内訳書</t>
    <rPh sb="0" eb="2">
      <t>ヨサン</t>
    </rPh>
    <rPh sb="2" eb="5">
      <t>ウチワケショ</t>
    </rPh>
    <phoneticPr fontId="7"/>
  </si>
  <si>
    <t>円</t>
    <rPh sb="0" eb="1">
      <t>エン</t>
    </rPh>
    <phoneticPr fontId="7"/>
  </si>
  <si>
    <t>苫小牧市立地企業サポート事業補助金交付申請書</t>
    <rPh sb="0" eb="4">
      <t>トマコマイシ</t>
    </rPh>
    <rPh sb="4" eb="6">
      <t>リッチ</t>
    </rPh>
    <rPh sb="6" eb="8">
      <t>キギョウ</t>
    </rPh>
    <rPh sb="12" eb="14">
      <t>ジギョウ</t>
    </rPh>
    <rPh sb="14" eb="17">
      <t>ホジョキン</t>
    </rPh>
    <rPh sb="17" eb="19">
      <t>コウフ</t>
    </rPh>
    <rPh sb="19" eb="21">
      <t>シンセイ</t>
    </rPh>
    <rPh sb="21" eb="22">
      <t>ショ</t>
    </rPh>
    <phoneticPr fontId="7"/>
  </si>
  <si>
    <t>その他</t>
    <rPh sb="2" eb="3">
      <t>タ</t>
    </rPh>
    <phoneticPr fontId="7"/>
  </si>
  <si>
    <t>所在地</t>
    <rPh sb="0" eb="3">
      <t>ショザイチ</t>
    </rPh>
    <phoneticPr fontId="7"/>
  </si>
  <si>
    <t>業種</t>
    <rPh sb="0" eb="2">
      <t>ギョウシュ</t>
    </rPh>
    <phoneticPr fontId="7"/>
  </si>
  <si>
    <t>設立</t>
    <rPh sb="0" eb="2">
      <t>セツリツ</t>
    </rPh>
    <phoneticPr fontId="7"/>
  </si>
  <si>
    <t>事業内容</t>
    <rPh sb="0" eb="2">
      <t>ジギョウ</t>
    </rPh>
    <rPh sb="2" eb="4">
      <t>ナイヨウ</t>
    </rPh>
    <phoneticPr fontId="7"/>
  </si>
  <si>
    <t>従業者数</t>
    <rPh sb="0" eb="1">
      <t>ジュウ</t>
    </rPh>
    <rPh sb="1" eb="4">
      <t>ギョウシャスウ</t>
    </rPh>
    <phoneticPr fontId="7"/>
  </si>
  <si>
    <t>人</t>
    <rPh sb="0" eb="1">
      <t>ニン</t>
    </rPh>
    <phoneticPr fontId="7"/>
  </si>
  <si>
    <t>資本金</t>
    <rPh sb="0" eb="3">
      <t>シホンキン</t>
    </rPh>
    <phoneticPr fontId="7"/>
  </si>
  <si>
    <t>苫小牧市立地企業サポート事業</t>
    <rPh sb="0" eb="4">
      <t>トマコマイシ</t>
    </rPh>
    <phoneticPr fontId="7"/>
  </si>
  <si>
    <t>イベント名称</t>
    <rPh sb="4" eb="5">
      <t>メイ</t>
    </rPh>
    <rPh sb="5" eb="6">
      <t>ショウ</t>
    </rPh>
    <phoneticPr fontId="7"/>
  </si>
  <si>
    <t>主催者</t>
    <rPh sb="0" eb="3">
      <t>シュサイシャ</t>
    </rPh>
    <phoneticPr fontId="7"/>
  </si>
  <si>
    <t>実施日</t>
    <rPh sb="0" eb="3">
      <t>ジッシビ</t>
    </rPh>
    <phoneticPr fontId="7"/>
  </si>
  <si>
    <t>実施場所</t>
    <rPh sb="0" eb="2">
      <t>ジッシ</t>
    </rPh>
    <rPh sb="2" eb="4">
      <t>バショ</t>
    </rPh>
    <phoneticPr fontId="7"/>
  </si>
  <si>
    <t>関係資料</t>
    <rPh sb="0" eb="2">
      <t>カンケイ</t>
    </rPh>
    <rPh sb="2" eb="4">
      <t>シリョウ</t>
    </rPh>
    <phoneticPr fontId="7"/>
  </si>
  <si>
    <t>対象施設名</t>
    <rPh sb="0" eb="2">
      <t>タイショウ</t>
    </rPh>
    <rPh sb="2" eb="4">
      <t>シセツ</t>
    </rPh>
    <rPh sb="4" eb="5">
      <t>メイ</t>
    </rPh>
    <phoneticPr fontId="7"/>
  </si>
  <si>
    <t>従業員定着率</t>
    <rPh sb="0" eb="3">
      <t>ジュウギョウイン</t>
    </rPh>
    <rPh sb="3" eb="6">
      <t>テイチャクリツ</t>
    </rPh>
    <phoneticPr fontId="7"/>
  </si>
  <si>
    <t>実施内容</t>
    <rPh sb="0" eb="2">
      <t>ジッシ</t>
    </rPh>
    <rPh sb="2" eb="4">
      <t>ナイヨウ</t>
    </rPh>
    <phoneticPr fontId="7"/>
  </si>
  <si>
    <t>申請目的</t>
    <rPh sb="0" eb="2">
      <t>シンセイ</t>
    </rPh>
    <rPh sb="2" eb="4">
      <t>モクテキ</t>
    </rPh>
    <phoneticPr fontId="7"/>
  </si>
  <si>
    <t>事業効果</t>
    <rPh sb="0" eb="2">
      <t>ジギョウ</t>
    </rPh>
    <rPh sb="2" eb="4">
      <t>コウカ</t>
    </rPh>
    <phoneticPr fontId="7"/>
  </si>
  <si>
    <t>企業情報</t>
    <rPh sb="0" eb="2">
      <t>キギョウ</t>
    </rPh>
    <rPh sb="2" eb="4">
      <t>ジョウホウ</t>
    </rPh>
    <phoneticPr fontId="7"/>
  </si>
  <si>
    <t>事業拡大・販路拡大事業実施計画書</t>
    <rPh sb="11" eb="13">
      <t>ジッシ</t>
    </rPh>
    <rPh sb="13" eb="15">
      <t>ケイカク</t>
    </rPh>
    <rPh sb="15" eb="16">
      <t>ショ</t>
    </rPh>
    <phoneticPr fontId="7"/>
  </si>
  <si>
    <t>２　事業の開始及び完了予定年月日</t>
    <rPh sb="5" eb="7">
      <t>カイシ</t>
    </rPh>
    <rPh sb="7" eb="8">
      <t>オヨ</t>
    </rPh>
    <rPh sb="9" eb="11">
      <t>カンリョウ</t>
    </rPh>
    <rPh sb="11" eb="13">
      <t>ヨテイ</t>
    </rPh>
    <rPh sb="13" eb="16">
      <t>ネンガッピ</t>
    </rPh>
    <phoneticPr fontId="7"/>
  </si>
  <si>
    <t>補助対象経費</t>
    <rPh sb="0" eb="2">
      <t>ホジョ</t>
    </rPh>
    <rPh sb="2" eb="4">
      <t>タイショウ</t>
    </rPh>
    <rPh sb="4" eb="6">
      <t>ケイヒ</t>
    </rPh>
    <phoneticPr fontId="7"/>
  </si>
  <si>
    <t>３　事業に要する経費</t>
    <rPh sb="2" eb="4">
      <t>ジギョウ</t>
    </rPh>
    <rPh sb="5" eb="6">
      <t>ヨウ</t>
    </rPh>
    <rPh sb="8" eb="10">
      <t>ケイヒ</t>
    </rPh>
    <phoneticPr fontId="7"/>
  </si>
  <si>
    <t>４　補助対象経費</t>
    <rPh sb="2" eb="4">
      <t>ホジョ</t>
    </rPh>
    <rPh sb="4" eb="6">
      <t>タイショウ</t>
    </rPh>
    <rPh sb="6" eb="8">
      <t>ケイヒ</t>
    </rPh>
    <phoneticPr fontId="7"/>
  </si>
  <si>
    <t>５　補助金交付申請額</t>
    <rPh sb="2" eb="5">
      <t>ホジョキン</t>
    </rPh>
    <rPh sb="5" eb="7">
      <t>コウフ</t>
    </rPh>
    <rPh sb="7" eb="9">
      <t>シンセイ</t>
    </rPh>
    <rPh sb="9" eb="10">
      <t>ガク</t>
    </rPh>
    <phoneticPr fontId="7"/>
  </si>
  <si>
    <t>６　事業に要する経費、補助対象経費等内訳書</t>
    <rPh sb="2" eb="4">
      <t>ジギョウ</t>
    </rPh>
    <rPh sb="5" eb="6">
      <t>ヨウ</t>
    </rPh>
    <rPh sb="8" eb="10">
      <t>ケイヒ</t>
    </rPh>
    <rPh sb="11" eb="13">
      <t>ホジョ</t>
    </rPh>
    <rPh sb="13" eb="15">
      <t>タイショウ</t>
    </rPh>
    <rPh sb="15" eb="17">
      <t>ケイヒ</t>
    </rPh>
    <rPh sb="17" eb="18">
      <t>トウ</t>
    </rPh>
    <rPh sb="18" eb="21">
      <t>ウチワケショ</t>
    </rPh>
    <phoneticPr fontId="7"/>
  </si>
  <si>
    <t>（別紙３）</t>
    <rPh sb="1" eb="3">
      <t>ベッシ</t>
    </rPh>
    <phoneticPr fontId="7"/>
  </si>
  <si>
    <t>補助金交付申請額</t>
    <rPh sb="0" eb="2">
      <t>ホジョ</t>
    </rPh>
    <rPh sb="2" eb="3">
      <t>キン</t>
    </rPh>
    <rPh sb="3" eb="5">
      <t>コウフ</t>
    </rPh>
    <rPh sb="5" eb="7">
      <t>シンセイ</t>
    </rPh>
    <rPh sb="7" eb="8">
      <t>ガク</t>
    </rPh>
    <phoneticPr fontId="7"/>
  </si>
  <si>
    <t>（注）交付要綱第５条に該当する資料を添付すること。</t>
    <rPh sb="1" eb="2">
      <t>チュウ</t>
    </rPh>
    <rPh sb="3" eb="5">
      <t>コウフ</t>
    </rPh>
    <rPh sb="5" eb="7">
      <t>ヨウコウ</t>
    </rPh>
    <rPh sb="7" eb="8">
      <t>ダイ</t>
    </rPh>
    <rPh sb="9" eb="10">
      <t>ジョウ</t>
    </rPh>
    <rPh sb="11" eb="13">
      <t>ガイトウ</t>
    </rPh>
    <rPh sb="15" eb="17">
      <t>シリョウ</t>
    </rPh>
    <rPh sb="18" eb="20">
      <t>テンプ</t>
    </rPh>
    <phoneticPr fontId="7"/>
  </si>
  <si>
    <t>注1．企業情報（会社案内、パンフレット等）、事業の関連資料を添付願います。</t>
    <rPh sb="0" eb="1">
      <t>チュウ</t>
    </rPh>
    <rPh sb="3" eb="5">
      <t>キギョウ</t>
    </rPh>
    <rPh sb="5" eb="7">
      <t>ジョウホウ</t>
    </rPh>
    <rPh sb="8" eb="12">
      <t>カイシャアンナイ</t>
    </rPh>
    <rPh sb="19" eb="20">
      <t>トウ</t>
    </rPh>
    <rPh sb="22" eb="24">
      <t>ジギョウ</t>
    </rPh>
    <rPh sb="25" eb="27">
      <t>カンレン</t>
    </rPh>
    <rPh sb="27" eb="29">
      <t>シリョウ</t>
    </rPh>
    <rPh sb="30" eb="32">
      <t>テンプ</t>
    </rPh>
    <rPh sb="32" eb="33">
      <t>ネガ</t>
    </rPh>
    <phoneticPr fontId="7"/>
  </si>
  <si>
    <t>年間売上額</t>
    <rPh sb="0" eb="2">
      <t>ネンカン</t>
    </rPh>
    <rPh sb="2" eb="3">
      <t>ウ</t>
    </rPh>
    <rPh sb="3" eb="4">
      <t>ア</t>
    </rPh>
    <rPh sb="4" eb="5">
      <t>ガク</t>
    </rPh>
    <phoneticPr fontId="7"/>
  </si>
  <si>
    <t>過去3年間の出展回数</t>
    <rPh sb="0" eb="2">
      <t>カコ</t>
    </rPh>
    <rPh sb="3" eb="4">
      <t>ネン</t>
    </rPh>
    <rPh sb="4" eb="5">
      <t>カン</t>
    </rPh>
    <rPh sb="6" eb="8">
      <t>シュッテン</t>
    </rPh>
    <rPh sb="8" eb="10">
      <t>カイスウ</t>
    </rPh>
    <phoneticPr fontId="7"/>
  </si>
  <si>
    <t>回</t>
    <rPh sb="0" eb="1">
      <t>カイ</t>
    </rPh>
    <phoneticPr fontId="7"/>
  </si>
  <si>
    <r>
      <t xml:space="preserve">現　状　及　び
改　善　内　容
</t>
    </r>
    <r>
      <rPr>
        <sz val="10"/>
        <rFont val="ＭＳ 明朝"/>
        <family val="1"/>
        <charset val="128"/>
      </rPr>
      <t>※具体的に記入してください</t>
    </r>
    <rPh sb="0" eb="1">
      <t>ウツツ</t>
    </rPh>
    <rPh sb="2" eb="3">
      <t>ジョウ</t>
    </rPh>
    <rPh sb="4" eb="5">
      <t>オヨ</t>
    </rPh>
    <rPh sb="8" eb="9">
      <t>アラタ</t>
    </rPh>
    <rPh sb="10" eb="11">
      <t>ゼン</t>
    </rPh>
    <rPh sb="12" eb="13">
      <t>ナイ</t>
    </rPh>
    <rPh sb="14" eb="15">
      <t>カタチ</t>
    </rPh>
    <rPh sb="17" eb="20">
      <t>グタイテキ</t>
    </rPh>
    <rPh sb="21" eb="23">
      <t>キニュウ</t>
    </rPh>
    <phoneticPr fontId="7"/>
  </si>
  <si>
    <t>（別紙１）</t>
    <rPh sb="1" eb="3">
      <t>ベッシ</t>
    </rPh>
    <phoneticPr fontId="7"/>
  </si>
  <si>
    <t>（目標）</t>
    <rPh sb="1" eb="3">
      <t>モクヒョウ</t>
    </rPh>
    <phoneticPr fontId="7"/>
  </si>
  <si>
    <t>事業効果
（目標）</t>
    <rPh sb="0" eb="2">
      <t>ジギョウ</t>
    </rPh>
    <rPh sb="2" eb="4">
      <t>コウカ</t>
    </rPh>
    <rPh sb="6" eb="8">
      <t>モクヒョウ</t>
    </rPh>
    <phoneticPr fontId="7"/>
  </si>
  <si>
    <t>注2．外国語表記の資料を添付する場合は、必要項目について翻訳願います。</t>
    <rPh sb="0" eb="1">
      <t>チュウ</t>
    </rPh>
    <rPh sb="3" eb="6">
      <t>ガイコクゴ</t>
    </rPh>
    <rPh sb="6" eb="8">
      <t>ヒョウキ</t>
    </rPh>
    <rPh sb="9" eb="11">
      <t>シリョウ</t>
    </rPh>
    <rPh sb="12" eb="14">
      <t>テンプ</t>
    </rPh>
    <rPh sb="16" eb="18">
      <t>バアイ</t>
    </rPh>
    <rPh sb="20" eb="22">
      <t>ヒツヨウ</t>
    </rPh>
    <rPh sb="22" eb="24">
      <t>コウモク</t>
    </rPh>
    <rPh sb="28" eb="30">
      <t>ホンヤク</t>
    </rPh>
    <rPh sb="30" eb="31">
      <t>ネガ</t>
    </rPh>
    <phoneticPr fontId="7"/>
  </si>
  <si>
    <t>申込状況</t>
    <rPh sb="0" eb="2">
      <t>モウシコ</t>
    </rPh>
    <rPh sb="2" eb="4">
      <t>ジョウキョウ</t>
    </rPh>
    <phoneticPr fontId="7"/>
  </si>
  <si>
    <t>職場環境改善事業実施計画書</t>
    <rPh sb="0" eb="2">
      <t>ショクバ</t>
    </rPh>
    <rPh sb="2" eb="4">
      <t>カンキョウ</t>
    </rPh>
    <rPh sb="4" eb="6">
      <t>カイゼン</t>
    </rPh>
    <rPh sb="6" eb="8">
      <t>ジギョウ</t>
    </rPh>
    <rPh sb="8" eb="10">
      <t>ジッシ</t>
    </rPh>
    <rPh sb="10" eb="13">
      <t>ケイカクショ</t>
    </rPh>
    <phoneticPr fontId="7"/>
  </si>
  <si>
    <r>
      <t xml:space="preserve">該 当 事 業
</t>
    </r>
    <r>
      <rPr>
        <sz val="10"/>
        <rFont val="ＭＳ 明朝"/>
        <family val="1"/>
        <charset val="128"/>
      </rPr>
      <t>※いずれかにチェック</t>
    </r>
    <rPh sb="0" eb="1">
      <t>ガイ</t>
    </rPh>
    <rPh sb="2" eb="3">
      <t>トウ</t>
    </rPh>
    <rPh sb="4" eb="5">
      <t>コト</t>
    </rPh>
    <rPh sb="6" eb="7">
      <t>ギョウ</t>
    </rPh>
    <phoneticPr fontId="7"/>
  </si>
  <si>
    <t>注3．複数社を代表して申請している場合は、共同申請企業一覧（企業情報）を添付願います。</t>
    <rPh sb="0" eb="1">
      <t>チュウ</t>
    </rPh>
    <phoneticPr fontId="7"/>
  </si>
  <si>
    <t>注2．複数社を代表して申請している場合は、共同申請企業一覧（企業情報）を添付願います。</t>
    <rPh sb="0" eb="1">
      <t>チュウ</t>
    </rPh>
    <phoneticPr fontId="7"/>
  </si>
  <si>
    <t>対象経費内訳書</t>
    <rPh sb="2" eb="4">
      <t>ケイヒ</t>
    </rPh>
    <rPh sb="4" eb="7">
      <t>ウチワケショ</t>
    </rPh>
    <phoneticPr fontId="7"/>
  </si>
  <si>
    <t>名</t>
    <rPh sb="0" eb="1">
      <t>メイ</t>
    </rPh>
    <phoneticPr fontId="7"/>
  </si>
  <si>
    <t>ブース来場者目標数　　　　　　　　　　　　　　　　　</t>
    <rPh sb="3" eb="6">
      <t>ライジョウシャ</t>
    </rPh>
    <rPh sb="6" eb="8">
      <t>モクヒョウ</t>
    </rPh>
    <rPh sb="8" eb="9">
      <t>スウ</t>
    </rPh>
    <phoneticPr fontId="7"/>
  </si>
  <si>
    <t>社</t>
    <rPh sb="0" eb="1">
      <t>シャ</t>
    </rPh>
    <phoneticPr fontId="7"/>
  </si>
  <si>
    <t>事業の活用による新規取引目標件数</t>
    <rPh sb="0" eb="2">
      <t>ジギョウ</t>
    </rPh>
    <rPh sb="3" eb="5">
      <t>カツヨウ</t>
    </rPh>
    <rPh sb="8" eb="10">
      <t>シンキ</t>
    </rPh>
    <rPh sb="10" eb="12">
      <t>トリヒキ</t>
    </rPh>
    <rPh sb="12" eb="14">
      <t>モクヒョウ</t>
    </rPh>
    <rPh sb="14" eb="16">
      <t>ケンスウ</t>
    </rPh>
    <phoneticPr fontId="7"/>
  </si>
  <si>
    <t>その他</t>
    <rPh sb="2" eb="3">
      <t>ホカ</t>
    </rPh>
    <phoneticPr fontId="7"/>
  </si>
  <si>
    <t>　イベント名称：　　　　　　　　　　　　　　　　　　　　　　</t>
    <rPh sb="5" eb="7">
      <t>メイショウ</t>
    </rPh>
    <phoneticPr fontId="7"/>
  </si>
  <si>
    <t>％</t>
    <phoneticPr fontId="7"/>
  </si>
  <si>
    <t>（</t>
    <phoneticPr fontId="7"/>
  </si>
  <si>
    <t>苫小牧市立地企業サポート事業の補助金交付を受けたいので、苫小牧市立地企業サポー</t>
    <rPh sb="0" eb="4">
      <t>トマコマイシ</t>
    </rPh>
    <rPh sb="4" eb="6">
      <t>リッチ</t>
    </rPh>
    <rPh sb="6" eb="8">
      <t>キギョウ</t>
    </rPh>
    <rPh sb="12" eb="14">
      <t>ジギョウ</t>
    </rPh>
    <rPh sb="28" eb="32">
      <t>トマコマイシ</t>
    </rPh>
    <rPh sb="32" eb="34">
      <t>リッチ</t>
    </rPh>
    <rPh sb="34" eb="36">
      <t>キギョウ</t>
    </rPh>
    <phoneticPr fontId="7"/>
  </si>
  <si>
    <t>企業名</t>
    <rPh sb="0" eb="1">
      <t>クワダ</t>
    </rPh>
    <rPh sb="1" eb="2">
      <t>ギョウ</t>
    </rPh>
    <phoneticPr fontId="7"/>
  </si>
  <si>
    <t>別紙４のとおり</t>
    <rPh sb="0" eb="2">
      <t>ベッシ</t>
    </rPh>
    <phoneticPr fontId="7"/>
  </si>
  <si>
    <t>（別紙４）</t>
    <rPh sb="1" eb="3">
      <t>ベッシ</t>
    </rPh>
    <phoneticPr fontId="7"/>
  </si>
  <si>
    <t>円(税抜)</t>
    <rPh sb="0" eb="1">
      <t>エン</t>
    </rPh>
    <rPh sb="2" eb="3">
      <t>ゼイ</t>
    </rPh>
    <rPh sb="3" eb="4">
      <t>ヌ</t>
    </rPh>
    <phoneticPr fontId="7"/>
  </si>
  <si>
    <t>【全体事業費】</t>
    <rPh sb="1" eb="3">
      <t>ゼンタイ</t>
    </rPh>
    <rPh sb="3" eb="5">
      <t>ジギョウ</t>
    </rPh>
    <rPh sb="5" eb="6">
      <t>ヒ</t>
    </rPh>
    <phoneticPr fontId="7"/>
  </si>
  <si>
    <r>
      <t>円(税抜)</t>
    </r>
    <r>
      <rPr>
        <sz val="10"/>
        <rFont val="ＭＳ 明朝"/>
        <family val="1"/>
        <charset val="128"/>
      </rPr>
      <t>※千円未満切捨</t>
    </r>
    <phoneticPr fontId="7"/>
  </si>
  <si>
    <t>注3. 従業員定着率の計算式 　</t>
    <rPh sb="0" eb="1">
      <t>チュウ</t>
    </rPh>
    <rPh sb="11" eb="14">
      <t>ケイサンシキ</t>
    </rPh>
    <phoneticPr fontId="7"/>
  </si>
  <si>
    <r>
      <t>　　　金　額（円）</t>
    </r>
    <r>
      <rPr>
        <sz val="9"/>
        <rFont val="ＭＳ 明朝"/>
        <family val="1"/>
        <charset val="128"/>
      </rPr>
      <t>※税抜</t>
    </r>
    <rPh sb="10" eb="11">
      <t>ゼイ</t>
    </rPh>
    <rPh sb="11" eb="12">
      <t>ヌ</t>
    </rPh>
    <phoneticPr fontId="7"/>
  </si>
  <si>
    <t>様式第１号（第５条関係）</t>
    <phoneticPr fontId="7"/>
  </si>
  <si>
    <t>申請者</t>
    <phoneticPr fontId="7"/>
  </si>
  <si>
    <t>ト事業補助金交付要綱第５条の規定に基づき下記のとおり申請します。</t>
    <phoneticPr fontId="7"/>
  </si>
  <si>
    <t>記</t>
    <phoneticPr fontId="7"/>
  </si>
  <si>
    <t>１　事業名</t>
    <phoneticPr fontId="7"/>
  </si>
  <si>
    <t>　</t>
    <phoneticPr fontId="7"/>
  </si>
  <si>
    <t>～</t>
    <phoneticPr fontId="7"/>
  </si>
  <si>
    <t>事業に要する経費、補助対象経費等内訳書</t>
    <phoneticPr fontId="7"/>
  </si>
  <si>
    <t>円(税抜)</t>
    <phoneticPr fontId="7"/>
  </si>
  <si>
    <t>※千円未満切捨</t>
    <phoneticPr fontId="7"/>
  </si>
  <si>
    <t>（別紙１）</t>
    <phoneticPr fontId="7"/>
  </si>
  <si>
    <t>（別紙３）</t>
    <phoneticPr fontId="7"/>
  </si>
  <si>
    <t>〒</t>
    <phoneticPr fontId="7"/>
  </si>
  <si>
    <t>住所</t>
    <rPh sb="0" eb="2">
      <t>ジュウショ</t>
    </rPh>
    <phoneticPr fontId="7"/>
  </si>
  <si>
    <t>電話</t>
    <phoneticPr fontId="7"/>
  </si>
  <si>
    <t>・従業員定着率</t>
    <phoneticPr fontId="7"/>
  </si>
  <si>
    <t>・従業員意識調査結果で実施効果があったと回答する従業員割合</t>
    <phoneticPr fontId="7"/>
  </si>
  <si>
    <t>・その他</t>
    <phoneticPr fontId="7"/>
  </si>
  <si>
    <t>）</t>
    <phoneticPr fontId="7"/>
  </si>
  <si>
    <t>㎡）</t>
    <phoneticPr fontId="7"/>
  </si>
  <si>
    <t>※建築確認</t>
    <rPh sb="1" eb="3">
      <t>ケンチク</t>
    </rPh>
    <rPh sb="3" eb="5">
      <t>カクニン</t>
    </rPh>
    <phoneticPr fontId="7"/>
  </si>
  <si>
    <t>確認・相談済</t>
    <rPh sb="0" eb="2">
      <t>カクニン</t>
    </rPh>
    <rPh sb="3" eb="5">
      <t>ソウダン</t>
    </rPh>
    <rPh sb="5" eb="6">
      <t>ズ</t>
    </rPh>
    <phoneticPr fontId="7"/>
  </si>
  <si>
    <t>※事業を実施する企業（事業所）の情報を記載してください</t>
    <phoneticPr fontId="7"/>
  </si>
  <si>
    <t>入力欄</t>
    <rPh sb="0" eb="2">
      <t>ニュウリョク</t>
    </rPh>
    <rPh sb="2" eb="3">
      <t>ラン</t>
    </rPh>
    <phoneticPr fontId="7"/>
  </si>
  <si>
    <t>申請者</t>
    <rPh sb="0" eb="3">
      <t>シンセイシャ</t>
    </rPh>
    <phoneticPr fontId="7"/>
  </si>
  <si>
    <t>企業名</t>
    <rPh sb="0" eb="2">
      <t>キギョウ</t>
    </rPh>
    <rPh sb="2" eb="3">
      <t>メイ</t>
    </rPh>
    <phoneticPr fontId="7"/>
  </si>
  <si>
    <t>代表者職</t>
    <phoneticPr fontId="7"/>
  </si>
  <si>
    <t>代表者氏名</t>
    <phoneticPr fontId="7"/>
  </si>
  <si>
    <t>事業開始日</t>
    <rPh sb="0" eb="2">
      <t>ジギョウ</t>
    </rPh>
    <rPh sb="2" eb="4">
      <t>カイシ</t>
    </rPh>
    <rPh sb="4" eb="5">
      <t>ヒ</t>
    </rPh>
    <phoneticPr fontId="7"/>
  </si>
  <si>
    <t>事業完了日</t>
    <rPh sb="0" eb="2">
      <t>ジギョウ</t>
    </rPh>
    <rPh sb="2" eb="4">
      <t>カンリョウ</t>
    </rPh>
    <rPh sb="4" eb="5">
      <t>ヒ</t>
    </rPh>
    <phoneticPr fontId="7"/>
  </si>
  <si>
    <t>事業期間（予定）</t>
    <rPh sb="0" eb="2">
      <t>ジギョウ</t>
    </rPh>
    <rPh sb="2" eb="4">
      <t>キカン</t>
    </rPh>
    <rPh sb="5" eb="7">
      <t>ヨテイ</t>
    </rPh>
    <phoneticPr fontId="7"/>
  </si>
  <si>
    <t>申請日</t>
    <rPh sb="0" eb="2">
      <t>シンセイ</t>
    </rPh>
    <rPh sb="2" eb="3">
      <t>ビ</t>
    </rPh>
    <phoneticPr fontId="7"/>
  </si>
  <si>
    <t>申請する事業</t>
    <rPh sb="0" eb="2">
      <t>シンセイ</t>
    </rPh>
    <rPh sb="4" eb="6">
      <t>ジギョウ</t>
    </rPh>
    <phoneticPr fontId="7"/>
  </si>
  <si>
    <t>全体事業費</t>
    <rPh sb="0" eb="2">
      <t>ゼンタイ</t>
    </rPh>
    <rPh sb="2" eb="5">
      <t>ジギョウヒ</t>
    </rPh>
    <phoneticPr fontId="7"/>
  </si>
  <si>
    <t>補助対象経費</t>
    <rPh sb="0" eb="6">
      <t>ホジョタイショウケイヒ</t>
    </rPh>
    <phoneticPr fontId="7"/>
  </si>
  <si>
    <t>補助金交付申請額</t>
    <rPh sb="0" eb="5">
      <t>ホジョキンコウフ</t>
    </rPh>
    <rPh sb="5" eb="8">
      <t>シンセイガク</t>
    </rPh>
    <phoneticPr fontId="7"/>
  </si>
  <si>
    <t>【選択してください】</t>
    <rPh sb="1" eb="3">
      <t>センタク</t>
    </rPh>
    <phoneticPr fontId="7"/>
  </si>
  <si>
    <t>職場環境改善事業</t>
    <phoneticPr fontId="7"/>
  </si>
  <si>
    <t>事業拡大・販路拡大支援事業</t>
    <phoneticPr fontId="7"/>
  </si>
  <si>
    <t>企業情報</t>
    <rPh sb="0" eb="4">
      <t>キギョウジョウホウ</t>
    </rPh>
    <phoneticPr fontId="7"/>
  </si>
  <si>
    <t>設立日</t>
    <rPh sb="0" eb="2">
      <t>セツリツ</t>
    </rPh>
    <rPh sb="2" eb="3">
      <t>ビ</t>
    </rPh>
    <phoneticPr fontId="7"/>
  </si>
  <si>
    <t>従業者数</t>
    <rPh sb="0" eb="3">
      <t>ジュウギョウシャ</t>
    </rPh>
    <rPh sb="3" eb="4">
      <t>スウ</t>
    </rPh>
    <phoneticPr fontId="7"/>
  </si>
  <si>
    <r>
      <t>従業者数（補足）</t>
    </r>
    <r>
      <rPr>
        <sz val="10"/>
        <rFont val="ＭＳ ゴシック"/>
        <family val="3"/>
        <charset val="128"/>
      </rPr>
      <t xml:space="preserve">
※本社と苫小牧事業所で異なるなど、補足がある場合記載してください。</t>
    </r>
    <r>
      <rPr>
        <b/>
        <sz val="10"/>
        <rFont val="ＭＳ ゴシック"/>
        <family val="3"/>
        <charset val="128"/>
      </rPr>
      <t xml:space="preserve">
</t>
    </r>
    <r>
      <rPr>
        <sz val="10"/>
        <rFont val="ＭＳ ゴシック"/>
        <family val="3"/>
        <charset val="128"/>
      </rPr>
      <t>※記載例
（本社　人・苫小牧　人）</t>
    </r>
    <rPh sb="0" eb="3">
      <t>ジュウギョウシャ</t>
    </rPh>
    <rPh sb="3" eb="4">
      <t>スウ</t>
    </rPh>
    <rPh sb="5" eb="7">
      <t>ホソク</t>
    </rPh>
    <rPh sb="10" eb="12">
      <t>ホンシャ</t>
    </rPh>
    <rPh sb="13" eb="16">
      <t>トマコマイ</t>
    </rPh>
    <rPh sb="16" eb="19">
      <t>ジギョウショ</t>
    </rPh>
    <rPh sb="20" eb="21">
      <t>コト</t>
    </rPh>
    <rPh sb="26" eb="28">
      <t>ホソク</t>
    </rPh>
    <rPh sb="31" eb="33">
      <t>バアイ</t>
    </rPh>
    <rPh sb="33" eb="35">
      <t>キサイ</t>
    </rPh>
    <rPh sb="44" eb="46">
      <t>キサイ</t>
    </rPh>
    <rPh sb="46" eb="47">
      <t>レイ</t>
    </rPh>
    <phoneticPr fontId="7"/>
  </si>
  <si>
    <r>
      <t>該当事業</t>
    </r>
    <r>
      <rPr>
        <sz val="9"/>
        <rFont val="ＭＳ ゴシック"/>
        <family val="3"/>
        <charset val="128"/>
      </rPr>
      <t xml:space="preserve">
【選択してください】</t>
    </r>
    <rPh sb="0" eb="2">
      <t>ガイトウ</t>
    </rPh>
    <rPh sb="2" eb="4">
      <t>ジギョウ</t>
    </rPh>
    <phoneticPr fontId="7"/>
  </si>
  <si>
    <t>男女が共に働きやすい環境の構築に向けた設備の改善</t>
    <phoneticPr fontId="7"/>
  </si>
  <si>
    <t>障がい者の雇用促進のための設備の改修や導入</t>
    <phoneticPr fontId="7"/>
  </si>
  <si>
    <t>その他</t>
    <phoneticPr fontId="7"/>
  </si>
  <si>
    <t>対象施設名</t>
    <phoneticPr fontId="7"/>
  </si>
  <si>
    <t>（対象面積</t>
    <phoneticPr fontId="7"/>
  </si>
  <si>
    <t>対象面積</t>
    <phoneticPr fontId="7"/>
  </si>
  <si>
    <r>
      <t>建築確認</t>
    </r>
    <r>
      <rPr>
        <sz val="9"/>
        <rFont val="ＭＳ ゴシック"/>
        <family val="3"/>
        <charset val="128"/>
      </rPr>
      <t xml:space="preserve">
【選択してください】</t>
    </r>
    <rPh sb="0" eb="2">
      <t>ケンチク</t>
    </rPh>
    <rPh sb="2" eb="4">
      <t>カクニン</t>
    </rPh>
    <phoneticPr fontId="7"/>
  </si>
  <si>
    <r>
      <t>確認申請要否</t>
    </r>
    <r>
      <rPr>
        <sz val="9"/>
        <rFont val="ＭＳ ゴシック"/>
        <family val="3"/>
        <charset val="128"/>
      </rPr>
      <t xml:space="preserve">
【選択してください】</t>
    </r>
    <rPh sb="0" eb="2">
      <t>カクニン</t>
    </rPh>
    <rPh sb="2" eb="4">
      <t>シンセイ</t>
    </rPh>
    <rPh sb="4" eb="6">
      <t>ヨウヒ</t>
    </rPh>
    <phoneticPr fontId="7"/>
  </si>
  <si>
    <t>現状及び改善内容</t>
    <phoneticPr fontId="7"/>
  </si>
  <si>
    <t>事業効果（目標）</t>
    <phoneticPr fontId="7"/>
  </si>
  <si>
    <t>定着率目標</t>
    <rPh sb="0" eb="3">
      <t>テイチャクリツ</t>
    </rPh>
    <rPh sb="3" eb="5">
      <t>モクヒョウ</t>
    </rPh>
    <phoneticPr fontId="7"/>
  </si>
  <si>
    <t>意識調査結果目標</t>
    <rPh sb="0" eb="2">
      <t>イシキ</t>
    </rPh>
    <rPh sb="2" eb="4">
      <t>チョウサ</t>
    </rPh>
    <rPh sb="4" eb="6">
      <t>ケッカ</t>
    </rPh>
    <rPh sb="6" eb="8">
      <t>モクヒョウ</t>
    </rPh>
    <phoneticPr fontId="7"/>
  </si>
  <si>
    <r>
      <t>その他</t>
    </r>
    <r>
      <rPr>
        <sz val="9"/>
        <rFont val="ＭＳ ゴシック"/>
        <family val="3"/>
        <charset val="128"/>
      </rPr>
      <t xml:space="preserve">
（特筆事項あれば記載）</t>
    </r>
    <rPh sb="2" eb="3">
      <t>タ</t>
    </rPh>
    <rPh sb="5" eb="7">
      <t>トクヒツ</t>
    </rPh>
    <rPh sb="7" eb="9">
      <t>ジコウ</t>
    </rPh>
    <rPh sb="12" eb="14">
      <t>キサイ</t>
    </rPh>
    <phoneticPr fontId="7"/>
  </si>
  <si>
    <t>添付したものを選択してください</t>
    <rPh sb="0" eb="2">
      <t>テンプ</t>
    </rPh>
    <rPh sb="7" eb="9">
      <t>センタク</t>
    </rPh>
    <phoneticPr fontId="7"/>
  </si>
  <si>
    <t>その他（添付した場合記載してください）</t>
    <rPh sb="2" eb="3">
      <t>タ</t>
    </rPh>
    <rPh sb="4" eb="6">
      <t>テンプ</t>
    </rPh>
    <rPh sb="8" eb="10">
      <t>バアイ</t>
    </rPh>
    <rPh sb="10" eb="12">
      <t>キサイ</t>
    </rPh>
    <phoneticPr fontId="7"/>
  </si>
  <si>
    <t>パンフレット</t>
    <phoneticPr fontId="7"/>
  </si>
  <si>
    <t>現状写真</t>
    <phoneticPr fontId="7"/>
  </si>
  <si>
    <t>対象施設の位置図</t>
    <phoneticPr fontId="7"/>
  </si>
  <si>
    <t>参考：従業員定着率の計算</t>
    <rPh sb="0" eb="2">
      <t>サンコウ</t>
    </rPh>
    <rPh sb="3" eb="6">
      <t>ジュウギョウイン</t>
    </rPh>
    <rPh sb="6" eb="9">
      <t>テイチャクリツ</t>
    </rPh>
    <rPh sb="10" eb="12">
      <t>ケイサン</t>
    </rPh>
    <phoneticPr fontId="7"/>
  </si>
  <si>
    <t>自己都合退職者数
(R6.4.1～R7.3.31)</t>
    <phoneticPr fontId="7"/>
  </si>
  <si>
    <t>総従業員数
(R7.3.31現在)</t>
    <phoneticPr fontId="7"/>
  </si>
  <si>
    <t>定着率</t>
    <rPh sb="0" eb="3">
      <t>テイチャクリツ</t>
    </rPh>
    <phoneticPr fontId="7"/>
  </si>
  <si>
    <r>
      <t>その他の場合</t>
    </r>
    <r>
      <rPr>
        <sz val="9"/>
        <rFont val="ＭＳ ゴシック"/>
        <family val="3"/>
        <charset val="128"/>
      </rPr>
      <t xml:space="preserve">
（記載してください）</t>
    </r>
    <rPh sb="2" eb="3">
      <t>タ</t>
    </rPh>
    <rPh sb="4" eb="6">
      <t>バアイ</t>
    </rPh>
    <rPh sb="8" eb="10">
      <t>キサイ</t>
    </rPh>
    <phoneticPr fontId="7"/>
  </si>
  <si>
    <t>％（令和8年3月31日現在)</t>
    <phoneticPr fontId="7"/>
  </si>
  <si>
    <t>年間売上額</t>
    <phoneticPr fontId="7"/>
  </si>
  <si>
    <t>現在）</t>
    <phoneticPr fontId="7"/>
  </si>
  <si>
    <t>売上額基準日</t>
    <rPh sb="0" eb="2">
      <t>ウリアゲ</t>
    </rPh>
    <rPh sb="2" eb="3">
      <t>ガク</t>
    </rPh>
    <rPh sb="3" eb="6">
      <t>キジュンビ</t>
    </rPh>
    <phoneticPr fontId="7"/>
  </si>
  <si>
    <t>申請目的</t>
    <phoneticPr fontId="7"/>
  </si>
  <si>
    <t>実施日（開始）</t>
    <rPh sb="0" eb="3">
      <t>ジッシビ</t>
    </rPh>
    <rPh sb="4" eb="6">
      <t>カイシ</t>
    </rPh>
    <phoneticPr fontId="7"/>
  </si>
  <si>
    <t>実施日（終了）</t>
    <rPh sb="0" eb="3">
      <t>ジッシビ</t>
    </rPh>
    <rPh sb="4" eb="6">
      <t>シュウリョウ</t>
    </rPh>
    <phoneticPr fontId="7"/>
  </si>
  <si>
    <r>
      <t>申込状況</t>
    </r>
    <r>
      <rPr>
        <sz val="9"/>
        <rFont val="ＭＳ ゴシック"/>
        <family val="3"/>
        <charset val="128"/>
      </rPr>
      <t xml:space="preserve">
【選択してください】</t>
    </r>
    <rPh sb="0" eb="2">
      <t>モウシコミ</t>
    </rPh>
    <rPh sb="2" eb="4">
      <t>ジョウキョウ</t>
    </rPh>
    <phoneticPr fontId="7"/>
  </si>
  <si>
    <t>済み</t>
    <phoneticPr fontId="7"/>
  </si>
  <si>
    <t>未</t>
    <rPh sb="0" eb="1">
      <t>ミ</t>
    </rPh>
    <phoneticPr fontId="7"/>
  </si>
  <si>
    <t>（申込予定時期：</t>
    <rPh sb="1" eb="3">
      <t>モウシコミ</t>
    </rPh>
    <rPh sb="3" eb="5">
      <t>ヨテイ</t>
    </rPh>
    <rPh sb="5" eb="7">
      <t>ジキ</t>
    </rPh>
    <phoneticPr fontId="7"/>
  </si>
  <si>
    <r>
      <t>申込予定時期</t>
    </r>
    <r>
      <rPr>
        <sz val="9"/>
        <rFont val="ＭＳ ゴシック"/>
        <family val="3"/>
        <charset val="128"/>
      </rPr>
      <t xml:space="preserve">
（申込「未」の場合）</t>
    </r>
    <rPh sb="0" eb="2">
      <t>モウシコミ</t>
    </rPh>
    <rPh sb="2" eb="4">
      <t>ヨテイ</t>
    </rPh>
    <rPh sb="4" eb="6">
      <t>ジキ</t>
    </rPh>
    <rPh sb="8" eb="10">
      <t>モウシコミ</t>
    </rPh>
    <rPh sb="11" eb="12">
      <t>ミ</t>
    </rPh>
    <rPh sb="14" eb="16">
      <t>バアイ</t>
    </rPh>
    <phoneticPr fontId="7"/>
  </si>
  <si>
    <t>出展申込書（写し）</t>
    <phoneticPr fontId="7"/>
  </si>
  <si>
    <t>各料金表</t>
    <phoneticPr fontId="7"/>
  </si>
  <si>
    <t>ブース来場者目標数</t>
    <rPh sb="3" eb="5">
      <t>ライジョウ</t>
    </rPh>
    <rPh sb="5" eb="6">
      <t>シャ</t>
    </rPh>
    <rPh sb="6" eb="8">
      <t>モクヒョウ</t>
    </rPh>
    <rPh sb="8" eb="9">
      <t>カズ</t>
    </rPh>
    <phoneticPr fontId="7"/>
  </si>
  <si>
    <t>新規取引目標数</t>
    <rPh sb="0" eb="2">
      <t>シンキ</t>
    </rPh>
    <rPh sb="2" eb="4">
      <t>トリヒキ</t>
    </rPh>
    <rPh sb="4" eb="6">
      <t>モクヒョウ</t>
    </rPh>
    <rPh sb="6" eb="7">
      <t>カズ</t>
    </rPh>
    <phoneticPr fontId="7"/>
  </si>
  <si>
    <t>過去3年間出展回数</t>
    <rPh sb="5" eb="7">
      <t>シュッテン</t>
    </rPh>
    <phoneticPr fontId="7"/>
  </si>
  <si>
    <t>イベント名称</t>
    <phoneticPr fontId="7"/>
  </si>
  <si>
    <t>出展予定展示会</t>
    <rPh sb="0" eb="2">
      <t>シュッテン</t>
    </rPh>
    <rPh sb="2" eb="4">
      <t>ヨテイ</t>
    </rPh>
    <rPh sb="4" eb="7">
      <t>テンジカイ</t>
    </rPh>
    <phoneticPr fontId="7"/>
  </si>
  <si>
    <t>イベント名称</t>
    <rPh sb="4" eb="6">
      <t>メイショウ</t>
    </rPh>
    <phoneticPr fontId="7"/>
  </si>
  <si>
    <t>（上段に書ききれない場合右欄へ）</t>
    <rPh sb="1" eb="3">
      <t>ジョウダン</t>
    </rPh>
    <rPh sb="4" eb="5">
      <t>カ</t>
    </rPh>
    <rPh sb="10" eb="12">
      <t>バアイ</t>
    </rPh>
    <rPh sb="12" eb="13">
      <t>ミギ</t>
    </rPh>
    <rPh sb="13" eb="14">
      <t>ラン</t>
    </rPh>
    <phoneticPr fontId="7"/>
  </si>
  <si>
    <t>Eメール</t>
    <phoneticPr fontId="7"/>
  </si>
  <si>
    <t>（担当者）氏名</t>
    <rPh sb="5" eb="7">
      <t>シメイ</t>
    </rPh>
    <phoneticPr fontId="7"/>
  </si>
  <si>
    <t>＜Eメール</t>
    <phoneticPr fontId="7"/>
  </si>
  <si>
    <t>＞</t>
    <phoneticPr fontId="7"/>
  </si>
  <si>
    <t>令和　年　月　日</t>
    <rPh sb="0" eb="2">
      <t>レイワ</t>
    </rPh>
    <rPh sb="3" eb="4">
      <t>ネン</t>
    </rPh>
    <rPh sb="5" eb="6">
      <t>ガツ</t>
    </rPh>
    <rPh sb="7" eb="8">
      <t>ヒ</t>
    </rPh>
    <phoneticPr fontId="7"/>
  </si>
  <si>
    <t>〒(主たる事業所）</t>
    <rPh sb="2" eb="3">
      <t>シュ</t>
    </rPh>
    <rPh sb="5" eb="8">
      <t>ジギョウショ</t>
    </rPh>
    <phoneticPr fontId="7"/>
  </si>
  <si>
    <t>主たる事業所
の所在地</t>
    <rPh sb="0" eb="1">
      <t>シュ</t>
    </rPh>
    <rPh sb="3" eb="5">
      <t>ジギョウ</t>
    </rPh>
    <rPh sb="5" eb="6">
      <t>ショ</t>
    </rPh>
    <rPh sb="8" eb="11">
      <t>ショザイチ</t>
    </rPh>
    <phoneticPr fontId="7"/>
  </si>
  <si>
    <t>主たる事業所の所在地</t>
    <rPh sb="0" eb="1">
      <t>シュ</t>
    </rPh>
    <rPh sb="3" eb="6">
      <t>ジギョウショ</t>
    </rPh>
    <rPh sb="7" eb="10">
      <t>ショザイチ</t>
    </rPh>
    <phoneticPr fontId="7"/>
  </si>
  <si>
    <t>〒(市内事業所）</t>
    <rPh sb="2" eb="4">
      <t>シナイ</t>
    </rPh>
    <rPh sb="4" eb="7">
      <t>ジギョウショ</t>
    </rPh>
    <phoneticPr fontId="7"/>
  </si>
  <si>
    <r>
      <t>※主たる事業所が</t>
    </r>
    <r>
      <rPr>
        <b/>
        <sz val="12"/>
        <color rgb="FFFF0000"/>
        <rFont val="ＭＳ ゴシック"/>
        <family val="3"/>
        <charset val="128"/>
      </rPr>
      <t>市外</t>
    </r>
    <r>
      <rPr>
        <b/>
        <sz val="12"/>
        <color theme="0"/>
        <rFont val="ＭＳ ゴシック"/>
        <family val="3"/>
        <charset val="128"/>
      </rPr>
      <t>の場合のみ記入してください。</t>
    </r>
    <rPh sb="1" eb="2">
      <t>シュ</t>
    </rPh>
    <rPh sb="4" eb="7">
      <t>ジギョウショ</t>
    </rPh>
    <rPh sb="8" eb="10">
      <t>シガイ</t>
    </rPh>
    <rPh sb="11" eb="13">
      <t>バアイ</t>
    </rPh>
    <rPh sb="15" eb="17">
      <t>キニュウ</t>
    </rPh>
    <phoneticPr fontId="7"/>
  </si>
  <si>
    <t>市内事業所
の所在地</t>
    <rPh sb="0" eb="2">
      <t>シナイ</t>
    </rPh>
    <rPh sb="2" eb="5">
      <t>ジギョウショ</t>
    </rPh>
    <rPh sb="7" eb="10">
      <t>ショザイチ</t>
    </rPh>
    <phoneticPr fontId="7"/>
  </si>
  <si>
    <t>市内事業所の所在地</t>
    <rPh sb="0" eb="2">
      <t>シナイ</t>
    </rPh>
    <rPh sb="2" eb="5">
      <t>ジギョウショ</t>
    </rPh>
    <rPh sb="6" eb="9">
      <t>ショザイチ</t>
    </rPh>
    <phoneticPr fontId="7"/>
  </si>
  <si>
    <t>代表者役職</t>
    <rPh sb="3" eb="5">
      <t>ヤクショク</t>
    </rPh>
    <phoneticPr fontId="7"/>
  </si>
  <si>
    <t>（担当者氏名）</t>
    <rPh sb="4" eb="6">
      <t>シメイ</t>
    </rPh>
    <phoneticPr fontId="7"/>
  </si>
  <si>
    <t>（電話）</t>
    <phoneticPr fontId="7"/>
  </si>
  <si>
    <t>人材確保支援事業（採用情報発信事業）</t>
    <rPh sb="9" eb="11">
      <t>サイヨウ</t>
    </rPh>
    <rPh sb="11" eb="13">
      <t>ジョウホウ</t>
    </rPh>
    <rPh sb="13" eb="15">
      <t>ハッシン</t>
    </rPh>
    <rPh sb="15" eb="17">
      <t>ジギョウ</t>
    </rPh>
    <phoneticPr fontId="7"/>
  </si>
  <si>
    <t>（別紙２-１）</t>
    <phoneticPr fontId="7"/>
  </si>
  <si>
    <t>人材確保支援事業（インターンシップ受入事業）</t>
    <rPh sb="17" eb="19">
      <t>ウケイ</t>
    </rPh>
    <rPh sb="19" eb="21">
      <t>ジギョウ</t>
    </rPh>
    <phoneticPr fontId="7"/>
  </si>
  <si>
    <t>（別紙２-２）</t>
    <phoneticPr fontId="7"/>
  </si>
  <si>
    <r>
      <t>該当事業</t>
    </r>
    <r>
      <rPr>
        <sz val="9"/>
        <color rgb="FFFF0000"/>
        <rFont val="ＭＳ ゴシック"/>
        <family val="3"/>
        <charset val="128"/>
      </rPr>
      <t xml:space="preserve">
【選択してください】</t>
    </r>
    <rPh sb="0" eb="2">
      <t>ガイトウ</t>
    </rPh>
    <rPh sb="2" eb="4">
      <t>ジギョウ</t>
    </rPh>
    <phoneticPr fontId="7"/>
  </si>
  <si>
    <t>（別紙２-１）</t>
    <rPh sb="1" eb="3">
      <t>ベッシ</t>
    </rPh>
    <phoneticPr fontId="7"/>
  </si>
  <si>
    <t>採用計画</t>
    <rPh sb="0" eb="2">
      <t>サイヨウ</t>
    </rPh>
    <rPh sb="2" eb="4">
      <t>ケイカク</t>
    </rPh>
    <phoneticPr fontId="7"/>
  </si>
  <si>
    <t>採用区分</t>
    <rPh sb="0" eb="2">
      <t>サイヨウ</t>
    </rPh>
    <rPh sb="2" eb="4">
      <t>クブン</t>
    </rPh>
    <phoneticPr fontId="7"/>
  </si>
  <si>
    <t>高校生（新卒）</t>
    <rPh sb="0" eb="3">
      <t>コウコウセイ</t>
    </rPh>
    <rPh sb="4" eb="6">
      <t>シンソツ</t>
    </rPh>
    <phoneticPr fontId="7"/>
  </si>
  <si>
    <t>大学生等（新卒）</t>
    <rPh sb="0" eb="3">
      <t>ダイガクセイ</t>
    </rPh>
    <rPh sb="3" eb="4">
      <t>トウ</t>
    </rPh>
    <rPh sb="5" eb="7">
      <t>シンソツ</t>
    </rPh>
    <phoneticPr fontId="7"/>
  </si>
  <si>
    <t>中途・その他</t>
    <rPh sb="0" eb="2">
      <t>チュウト</t>
    </rPh>
    <rPh sb="5" eb="6">
      <t>タ</t>
    </rPh>
    <phoneticPr fontId="7"/>
  </si>
  <si>
    <t>従業者数（補足）</t>
    <rPh sb="0" eb="3">
      <t>ジュウギョウシャ</t>
    </rPh>
    <rPh sb="3" eb="4">
      <t>スウ</t>
    </rPh>
    <rPh sb="5" eb="7">
      <t>ホソク</t>
    </rPh>
    <phoneticPr fontId="7"/>
  </si>
  <si>
    <t>職種</t>
    <rPh sb="0" eb="2">
      <t>ショクシュ</t>
    </rPh>
    <phoneticPr fontId="7"/>
  </si>
  <si>
    <t>※募集職種が複数ある場合は、主な職種（3つまで）を記載</t>
    <rPh sb="1" eb="3">
      <t>ボシュウ</t>
    </rPh>
    <rPh sb="3" eb="5">
      <t>ショクシュ</t>
    </rPh>
    <rPh sb="6" eb="8">
      <t>フクスウ</t>
    </rPh>
    <rPh sb="10" eb="12">
      <t>バアイ</t>
    </rPh>
    <rPh sb="14" eb="15">
      <t>オモ</t>
    </rPh>
    <rPh sb="16" eb="18">
      <t>ショクシュ</t>
    </rPh>
    <rPh sb="25" eb="27">
      <t>キサイ</t>
    </rPh>
    <phoneticPr fontId="7"/>
  </si>
  <si>
    <t>合計人数</t>
    <rPh sb="0" eb="2">
      <t>ゴウケイ</t>
    </rPh>
    <rPh sb="2" eb="4">
      <t>ニンズウ</t>
    </rPh>
    <phoneticPr fontId="7"/>
  </si>
  <si>
    <t>採用計画（採用予定がない区分は空欄でOK）</t>
    <rPh sb="0" eb="2">
      <t>サイヨウ</t>
    </rPh>
    <rPh sb="2" eb="4">
      <t>ケイカク</t>
    </rPh>
    <rPh sb="5" eb="7">
      <t>サイヨウ</t>
    </rPh>
    <rPh sb="7" eb="9">
      <t>ヨテイ</t>
    </rPh>
    <rPh sb="12" eb="14">
      <t>クブン</t>
    </rPh>
    <rPh sb="15" eb="17">
      <t>クウラン</t>
    </rPh>
    <phoneticPr fontId="7"/>
  </si>
  <si>
    <t>① 合同企業説明会等への出展</t>
    <rPh sb="2" eb="4">
      <t>ゴウドウ</t>
    </rPh>
    <rPh sb="4" eb="6">
      <t>キギョウ</t>
    </rPh>
    <rPh sb="6" eb="9">
      <t>セツメイカイ</t>
    </rPh>
    <rPh sb="9" eb="10">
      <t>トウ</t>
    </rPh>
    <rPh sb="12" eb="14">
      <t>シュッテン</t>
    </rPh>
    <phoneticPr fontId="7"/>
  </si>
  <si>
    <t>高卒：職種①</t>
    <rPh sb="0" eb="2">
      <t>コウソツ</t>
    </rPh>
    <rPh sb="3" eb="5">
      <t>ショクシュ</t>
    </rPh>
    <phoneticPr fontId="7"/>
  </si>
  <si>
    <t>② 求人広告等の掲載</t>
    <phoneticPr fontId="7"/>
  </si>
  <si>
    <t>高卒：職種②</t>
    <rPh sb="0" eb="2">
      <t>コウソツ</t>
    </rPh>
    <rPh sb="3" eb="5">
      <t>ショクシュ</t>
    </rPh>
    <phoneticPr fontId="7"/>
  </si>
  <si>
    <t>③ 採用サービスの利用</t>
    <phoneticPr fontId="7"/>
  </si>
  <si>
    <t>高卒：職種③</t>
    <rPh sb="0" eb="2">
      <t>コウソツ</t>
    </rPh>
    <rPh sb="3" eb="5">
      <t>ショクシュ</t>
    </rPh>
    <phoneticPr fontId="7"/>
  </si>
  <si>
    <t>④ 採用活動にかかる周知媒体の作成</t>
    <phoneticPr fontId="7"/>
  </si>
  <si>
    <t>高卒：合計人数</t>
    <rPh sb="0" eb="2">
      <t>コウソツ</t>
    </rPh>
    <rPh sb="3" eb="5">
      <t>ゴウケイ</t>
    </rPh>
    <rPh sb="5" eb="7">
      <t>ニンズウ</t>
    </rPh>
    <phoneticPr fontId="7"/>
  </si>
  <si>
    <t>大学生等：職種①</t>
    <rPh sb="0" eb="3">
      <t>ダイガクセイ</t>
    </rPh>
    <rPh sb="3" eb="4">
      <t>トウ</t>
    </rPh>
    <rPh sb="5" eb="7">
      <t>ショクシュ</t>
    </rPh>
    <phoneticPr fontId="7"/>
  </si>
  <si>
    <t>大学生等：職種②</t>
    <rPh sb="0" eb="3">
      <t>ダイガクセイ</t>
    </rPh>
    <rPh sb="3" eb="4">
      <t>トウ</t>
    </rPh>
    <rPh sb="5" eb="7">
      <t>ショクシュ</t>
    </rPh>
    <phoneticPr fontId="7"/>
  </si>
  <si>
    <t>大学生等：職種③</t>
    <rPh sb="0" eb="3">
      <t>ダイガクセイ</t>
    </rPh>
    <rPh sb="3" eb="4">
      <t>トウ</t>
    </rPh>
    <rPh sb="5" eb="7">
      <t>ショクシュ</t>
    </rPh>
    <phoneticPr fontId="7"/>
  </si>
  <si>
    <t>大学生等：合計人数</t>
    <rPh sb="0" eb="3">
      <t>ダイガクセイ</t>
    </rPh>
    <rPh sb="3" eb="4">
      <t>トウ</t>
    </rPh>
    <rPh sb="5" eb="7">
      <t>ゴウケイ</t>
    </rPh>
    <rPh sb="7" eb="9">
      <t>ニンズウ</t>
    </rPh>
    <phoneticPr fontId="7"/>
  </si>
  <si>
    <t>中途等：職種①</t>
    <rPh sb="0" eb="2">
      <t>チュウト</t>
    </rPh>
    <rPh sb="2" eb="3">
      <t>トウ</t>
    </rPh>
    <rPh sb="4" eb="6">
      <t>ショクシュ</t>
    </rPh>
    <phoneticPr fontId="7"/>
  </si>
  <si>
    <t>中途等：職種②</t>
    <rPh sb="0" eb="2">
      <t>チュウト</t>
    </rPh>
    <rPh sb="2" eb="3">
      <t>トウ</t>
    </rPh>
    <rPh sb="4" eb="6">
      <t>ショクシュ</t>
    </rPh>
    <phoneticPr fontId="7"/>
  </si>
  <si>
    <t>中途等：職種③</t>
    <rPh sb="0" eb="2">
      <t>チュウト</t>
    </rPh>
    <rPh sb="2" eb="3">
      <t>トウ</t>
    </rPh>
    <rPh sb="4" eb="6">
      <t>ショクシュ</t>
    </rPh>
    <phoneticPr fontId="7"/>
  </si>
  <si>
    <t>中途等：合計人数</t>
    <rPh sb="0" eb="2">
      <t>チュウト</t>
    </rPh>
    <rPh sb="2" eb="3">
      <t>トウ</t>
    </rPh>
    <rPh sb="4" eb="6">
      <t>ゴウケイ</t>
    </rPh>
    <rPh sb="6" eb="8">
      <t>ニンズウ</t>
    </rPh>
    <phoneticPr fontId="7"/>
  </si>
  <si>
    <t>人（件・回）</t>
    <rPh sb="0" eb="1">
      <t>ニン</t>
    </rPh>
    <rPh sb="2" eb="3">
      <t>ケン</t>
    </rPh>
    <rPh sb="4" eb="5">
      <t>カイ</t>
    </rPh>
    <phoneticPr fontId="7"/>
  </si>
  <si>
    <t>応募（エントリー）人数</t>
    <rPh sb="0" eb="2">
      <t>オウボ</t>
    </rPh>
    <rPh sb="9" eb="11">
      <t>ニンズウ</t>
    </rPh>
    <phoneticPr fontId="7"/>
  </si>
  <si>
    <t>面接実施人数</t>
    <rPh sb="0" eb="2">
      <t>メンセツ</t>
    </rPh>
    <rPh sb="2" eb="4">
      <t>ジッシ</t>
    </rPh>
    <rPh sb="4" eb="6">
      <t>ニンズウ</t>
    </rPh>
    <phoneticPr fontId="7"/>
  </si>
  <si>
    <t>採用人数（内定承諾者数）</t>
    <rPh sb="0" eb="2">
      <t>サイヨウ</t>
    </rPh>
    <rPh sb="2" eb="4">
      <t>ニンズウ</t>
    </rPh>
    <rPh sb="5" eb="7">
      <t>ナイテイ</t>
    </rPh>
    <rPh sb="7" eb="9">
      <t>ショウダク</t>
    </rPh>
    <rPh sb="9" eb="10">
      <t>シャ</t>
    </rPh>
    <rPh sb="10" eb="11">
      <t>スウ</t>
    </rPh>
    <phoneticPr fontId="7"/>
  </si>
  <si>
    <t>パンフレット・企画書</t>
    <rPh sb="7" eb="10">
      <t>キカクショ</t>
    </rPh>
    <phoneticPr fontId="7"/>
  </si>
  <si>
    <t>各種申込書</t>
    <rPh sb="0" eb="2">
      <t>カクシュ</t>
    </rPh>
    <rPh sb="2" eb="5">
      <t>モウシコミショ</t>
    </rPh>
    <phoneticPr fontId="7"/>
  </si>
  <si>
    <t>各種料金表</t>
    <rPh sb="0" eb="2">
      <t>カクシュ</t>
    </rPh>
    <phoneticPr fontId="7"/>
  </si>
  <si>
    <t>※添付したものにチェック</t>
    <rPh sb="1" eb="3">
      <t>テンプ</t>
    </rPh>
    <phoneticPr fontId="7"/>
  </si>
  <si>
    <t>広告見本（原稿案）</t>
    <rPh sb="0" eb="2">
      <t>コウコク</t>
    </rPh>
    <rPh sb="2" eb="4">
      <t>ミホン</t>
    </rPh>
    <rPh sb="5" eb="7">
      <t>ゲンコウ</t>
    </rPh>
    <rPh sb="7" eb="8">
      <t>アン</t>
    </rPh>
    <phoneticPr fontId="7"/>
  </si>
  <si>
    <t>作成する媒体の原案等</t>
    <rPh sb="0" eb="2">
      <t>サクセイ</t>
    </rPh>
    <rPh sb="4" eb="6">
      <t>バイタイ</t>
    </rPh>
    <rPh sb="7" eb="9">
      <t>ゲンアン</t>
    </rPh>
    <rPh sb="9" eb="10">
      <t>トウ</t>
    </rPh>
    <phoneticPr fontId="7"/>
  </si>
  <si>
    <t>※140字以内で記載してください。</t>
    <rPh sb="4" eb="5">
      <t>ジ</t>
    </rPh>
    <rPh sb="5" eb="7">
      <t>イナイ</t>
    </rPh>
    <rPh sb="8" eb="10">
      <t>キサイ</t>
    </rPh>
    <phoneticPr fontId="7"/>
  </si>
  <si>
    <t>添付資料</t>
    <rPh sb="0" eb="2">
      <t>テンプ</t>
    </rPh>
    <rPh sb="2" eb="4">
      <t>シリョウ</t>
    </rPh>
    <phoneticPr fontId="7"/>
  </si>
  <si>
    <t>その他を選択した場合、添付した資料名を記載してください</t>
    <rPh sb="2" eb="3">
      <t>タ</t>
    </rPh>
    <rPh sb="4" eb="6">
      <t>センタク</t>
    </rPh>
    <rPh sb="8" eb="10">
      <t>バアイ</t>
    </rPh>
    <rPh sb="11" eb="13">
      <t>テンプ</t>
    </rPh>
    <rPh sb="15" eb="17">
      <t>シリョウ</t>
    </rPh>
    <rPh sb="17" eb="18">
      <t>メイ</t>
    </rPh>
    <rPh sb="19" eb="21">
      <t>キサイ</t>
    </rPh>
    <phoneticPr fontId="7"/>
  </si>
  <si>
    <t>（別紙２-２）</t>
    <rPh sb="1" eb="3">
      <t>ベッシ</t>
    </rPh>
    <phoneticPr fontId="7"/>
  </si>
  <si>
    <t>受入及び採用目標</t>
    <rPh sb="0" eb="2">
      <t>ウケイ</t>
    </rPh>
    <rPh sb="2" eb="3">
      <t>オヨ</t>
    </rPh>
    <rPh sb="4" eb="6">
      <t>サイヨウ</t>
    </rPh>
    <rPh sb="6" eb="8">
      <t>モクヒョウ</t>
    </rPh>
    <phoneticPr fontId="7"/>
  </si>
  <si>
    <t>卒業年度</t>
    <rPh sb="0" eb="2">
      <t>ソツギョウ</t>
    </rPh>
    <rPh sb="2" eb="4">
      <t>ネンド</t>
    </rPh>
    <phoneticPr fontId="7"/>
  </si>
  <si>
    <t>インターン受入目標</t>
    <rPh sb="5" eb="7">
      <t>ウケイ</t>
    </rPh>
    <rPh sb="7" eb="9">
      <t>モクヒョウ</t>
    </rPh>
    <phoneticPr fontId="7"/>
  </si>
  <si>
    <t>採用目標</t>
    <rPh sb="0" eb="2">
      <t>サイヨウ</t>
    </rPh>
    <rPh sb="2" eb="4">
      <t>モクヒョウ</t>
    </rPh>
    <phoneticPr fontId="7"/>
  </si>
  <si>
    <t>従業者数（補足）</t>
    <phoneticPr fontId="7"/>
  </si>
  <si>
    <r>
      <t>2027年卒</t>
    </r>
    <r>
      <rPr>
        <sz val="10"/>
        <rFont val="ＭＳ 明朝"/>
        <family val="1"/>
        <charset val="128"/>
      </rPr>
      <t>（R8年度大学4年生相当）</t>
    </r>
    <rPh sb="4" eb="5">
      <t>ネン</t>
    </rPh>
    <rPh sb="5" eb="6">
      <t>ソツ</t>
    </rPh>
    <rPh sb="9" eb="11">
      <t>ネンド</t>
    </rPh>
    <rPh sb="11" eb="13">
      <t>ダイガク</t>
    </rPh>
    <rPh sb="14" eb="16">
      <t>ネンセイ</t>
    </rPh>
    <rPh sb="16" eb="18">
      <t>ソウトウ</t>
    </rPh>
    <phoneticPr fontId="7"/>
  </si>
  <si>
    <r>
      <t>2028年卒</t>
    </r>
    <r>
      <rPr>
        <sz val="10"/>
        <rFont val="ＭＳ 明朝"/>
        <family val="1"/>
        <charset val="128"/>
      </rPr>
      <t>（R8年度大学3年生相当）</t>
    </r>
    <rPh sb="4" eb="5">
      <t>ネン</t>
    </rPh>
    <rPh sb="5" eb="6">
      <t>ソツ</t>
    </rPh>
    <rPh sb="9" eb="11">
      <t>ネンド</t>
    </rPh>
    <rPh sb="11" eb="13">
      <t>ダイガク</t>
    </rPh>
    <rPh sb="14" eb="16">
      <t>ネンセイ</t>
    </rPh>
    <rPh sb="16" eb="18">
      <t>ソウトウ</t>
    </rPh>
    <phoneticPr fontId="7"/>
  </si>
  <si>
    <r>
      <t>2029年卒</t>
    </r>
    <r>
      <rPr>
        <sz val="10"/>
        <rFont val="ＭＳ 明朝"/>
        <family val="1"/>
        <charset val="128"/>
      </rPr>
      <t>（R8年度大学2年生相当）</t>
    </r>
    <rPh sb="4" eb="5">
      <t>ネン</t>
    </rPh>
    <rPh sb="5" eb="6">
      <t>ソツ</t>
    </rPh>
    <rPh sb="9" eb="11">
      <t>ネンド</t>
    </rPh>
    <rPh sb="11" eb="13">
      <t>ダイガク</t>
    </rPh>
    <rPh sb="14" eb="16">
      <t>ネンセイ</t>
    </rPh>
    <rPh sb="16" eb="18">
      <t>ソウトウ</t>
    </rPh>
    <phoneticPr fontId="7"/>
  </si>
  <si>
    <t>▼以下、インターンシップに参加する学生の情報及び行程・費用を記載（学生１人ごと）</t>
    <rPh sb="1" eb="3">
      <t>イカ</t>
    </rPh>
    <rPh sb="13" eb="15">
      <t>サンカ</t>
    </rPh>
    <rPh sb="17" eb="19">
      <t>ガクセイ</t>
    </rPh>
    <rPh sb="20" eb="22">
      <t>ジョウホウ</t>
    </rPh>
    <rPh sb="22" eb="23">
      <t>オヨ</t>
    </rPh>
    <rPh sb="24" eb="26">
      <t>コウテイ</t>
    </rPh>
    <rPh sb="27" eb="29">
      <t>ヒヨウ</t>
    </rPh>
    <rPh sb="30" eb="32">
      <t>キサイ</t>
    </rPh>
    <rPh sb="33" eb="35">
      <t>ガクセイ</t>
    </rPh>
    <rPh sb="36" eb="37">
      <t>ニン</t>
    </rPh>
    <phoneticPr fontId="7"/>
  </si>
  <si>
    <t>2027卒 インターン受入目標</t>
    <rPh sb="4" eb="5">
      <t>ソツ</t>
    </rPh>
    <rPh sb="11" eb="13">
      <t>ウケイ</t>
    </rPh>
    <rPh sb="13" eb="15">
      <t>モクヒョウ</t>
    </rPh>
    <phoneticPr fontId="7"/>
  </si>
  <si>
    <t>参加学生</t>
    <rPh sb="0" eb="2">
      <t>サンカ</t>
    </rPh>
    <rPh sb="2" eb="4">
      <t>ガクセイ</t>
    </rPh>
    <phoneticPr fontId="7"/>
  </si>
  <si>
    <t>氏　名</t>
    <rPh sb="0" eb="1">
      <t>シ</t>
    </rPh>
    <rPh sb="2" eb="3">
      <t>ナ</t>
    </rPh>
    <phoneticPr fontId="7"/>
  </si>
  <si>
    <t>2027卒 採用目標</t>
    <rPh sb="4" eb="5">
      <t>ソツ</t>
    </rPh>
    <rPh sb="6" eb="8">
      <t>サイヨウ</t>
    </rPh>
    <rPh sb="8" eb="10">
      <t>モクヒョウ</t>
    </rPh>
    <phoneticPr fontId="7"/>
  </si>
  <si>
    <t>所属・学年</t>
    <rPh sb="0" eb="1">
      <t>ショ</t>
    </rPh>
    <rPh sb="1" eb="2">
      <t>ゾク</t>
    </rPh>
    <rPh sb="3" eb="5">
      <t>ガクネン</t>
    </rPh>
    <phoneticPr fontId="7"/>
  </si>
  <si>
    <t>2028卒 インターン受入目標</t>
    <rPh sb="4" eb="5">
      <t>ソツ</t>
    </rPh>
    <rPh sb="11" eb="13">
      <t>ウケイ</t>
    </rPh>
    <rPh sb="13" eb="15">
      <t>モクヒョウ</t>
    </rPh>
    <phoneticPr fontId="7"/>
  </si>
  <si>
    <t>居住地</t>
    <rPh sb="0" eb="3">
      <t>キョジュウチ</t>
    </rPh>
    <phoneticPr fontId="7"/>
  </si>
  <si>
    <t>2028卒 採用目標</t>
    <rPh sb="4" eb="5">
      <t>ソツ</t>
    </rPh>
    <rPh sb="6" eb="8">
      <t>サイヨウ</t>
    </rPh>
    <rPh sb="8" eb="10">
      <t>モクヒョウ</t>
    </rPh>
    <phoneticPr fontId="7"/>
  </si>
  <si>
    <t>参加期間</t>
    <rPh sb="0" eb="2">
      <t>サンカ</t>
    </rPh>
    <rPh sb="2" eb="4">
      <t>キカン</t>
    </rPh>
    <phoneticPr fontId="7"/>
  </si>
  <si>
    <t>2029卒 インターン受入目標</t>
    <rPh sb="4" eb="5">
      <t>ソツ</t>
    </rPh>
    <rPh sb="11" eb="13">
      <t>ウケイ</t>
    </rPh>
    <rPh sb="13" eb="15">
      <t>モクヒョウ</t>
    </rPh>
    <phoneticPr fontId="7"/>
  </si>
  <si>
    <t>行程</t>
    <rPh sb="0" eb="2">
      <t>コウテイ</t>
    </rPh>
    <phoneticPr fontId="7"/>
  </si>
  <si>
    <t>利用日</t>
    <rPh sb="0" eb="2">
      <t>リヨウ</t>
    </rPh>
    <rPh sb="2" eb="3">
      <t>ビ</t>
    </rPh>
    <phoneticPr fontId="7"/>
  </si>
  <si>
    <t>交通機関の種類</t>
    <rPh sb="0" eb="2">
      <t>コウツウ</t>
    </rPh>
    <rPh sb="2" eb="4">
      <t>キカン</t>
    </rPh>
    <rPh sb="5" eb="7">
      <t>シュルイ</t>
    </rPh>
    <phoneticPr fontId="7"/>
  </si>
  <si>
    <t>出発地</t>
    <rPh sb="0" eb="3">
      <t>シュッパツチ</t>
    </rPh>
    <phoneticPr fontId="7"/>
  </si>
  <si>
    <t>到着地</t>
    <rPh sb="0" eb="2">
      <t>トウチャク</t>
    </rPh>
    <rPh sb="2" eb="3">
      <t>チ</t>
    </rPh>
    <phoneticPr fontId="7"/>
  </si>
  <si>
    <t>金額（税抜）</t>
    <rPh sb="0" eb="2">
      <t>キンガク</t>
    </rPh>
    <rPh sb="3" eb="4">
      <t>ゼイ</t>
    </rPh>
    <rPh sb="4" eb="5">
      <t>ヌ</t>
    </rPh>
    <phoneticPr fontId="7"/>
  </si>
  <si>
    <t>2029卒 採用目標</t>
    <rPh sb="4" eb="5">
      <t>ソツ</t>
    </rPh>
    <rPh sb="6" eb="8">
      <t>サイヨウ</t>
    </rPh>
    <rPh sb="8" eb="10">
      <t>モクヒョウ</t>
    </rPh>
    <phoneticPr fontId="7"/>
  </si>
  <si>
    <t>※航空運賃、鉄道代、路線バス代が対象</t>
    <rPh sb="10" eb="12">
      <t>ロセン</t>
    </rPh>
    <rPh sb="16" eb="18">
      <t>タイショウ</t>
    </rPh>
    <phoneticPr fontId="7"/>
  </si>
  <si>
    <t>氏名（フルネーム）</t>
    <rPh sb="0" eb="2">
      <t>シメイ</t>
    </rPh>
    <phoneticPr fontId="7"/>
  </si>
  <si>
    <t>所属学校（大学等の名称）</t>
    <rPh sb="0" eb="2">
      <t>ショゾク</t>
    </rPh>
    <rPh sb="2" eb="4">
      <t>ガッコウ</t>
    </rPh>
    <rPh sb="5" eb="7">
      <t>ダイガク</t>
    </rPh>
    <rPh sb="7" eb="8">
      <t>トウ</t>
    </rPh>
    <rPh sb="9" eb="11">
      <t>メイショウ</t>
    </rPh>
    <phoneticPr fontId="7"/>
  </si>
  <si>
    <t>合計</t>
    <rPh sb="0" eb="2">
      <t>ゴウケイ</t>
    </rPh>
    <phoneticPr fontId="7"/>
  </si>
  <si>
    <t>学年</t>
    <rPh sb="0" eb="2">
      <t>ガクネン</t>
    </rPh>
    <phoneticPr fontId="7"/>
  </si>
  <si>
    <t>宿泊</t>
    <rPh sb="0" eb="2">
      <t>シュクハク</t>
    </rPh>
    <phoneticPr fontId="7"/>
  </si>
  <si>
    <t>宿泊あり</t>
    <rPh sb="0" eb="2">
      <t>シュクハク</t>
    </rPh>
    <phoneticPr fontId="7"/>
  </si>
  <si>
    <t>宿泊なし</t>
    <rPh sb="0" eb="2">
      <t>シュクハク</t>
    </rPh>
    <phoneticPr fontId="7"/>
  </si>
  <si>
    <t>※市外在住の学生が、連続した2日間以上のインターンシップに参加する場合のみ対象。食事代は対象外。</t>
    <rPh sb="37" eb="39">
      <t>タイショウ</t>
    </rPh>
    <rPh sb="40" eb="43">
      <t>ショクジダイ</t>
    </rPh>
    <rPh sb="44" eb="47">
      <t>タイショウガイ</t>
    </rPh>
    <phoneticPr fontId="7"/>
  </si>
  <si>
    <t>宿泊期間</t>
    <rPh sb="0" eb="2">
      <t>シュクハク</t>
    </rPh>
    <rPh sb="2" eb="4">
      <t>キカン</t>
    </rPh>
    <phoneticPr fontId="7"/>
  </si>
  <si>
    <t>宿泊先（施設名）</t>
    <rPh sb="0" eb="2">
      <t>シュクハク</t>
    </rPh>
    <rPh sb="2" eb="3">
      <t>サキ</t>
    </rPh>
    <rPh sb="4" eb="6">
      <t>シセツ</t>
    </rPh>
    <rPh sb="6" eb="7">
      <t>メイ</t>
    </rPh>
    <phoneticPr fontId="7"/>
  </si>
  <si>
    <t>参加期間（初日）</t>
    <rPh sb="0" eb="2">
      <t>サンカ</t>
    </rPh>
    <rPh sb="2" eb="4">
      <t>キカン</t>
    </rPh>
    <rPh sb="5" eb="7">
      <t>ショニチ</t>
    </rPh>
    <phoneticPr fontId="7"/>
  </si>
  <si>
    <t>令和　　年　　月　　日</t>
    <rPh sb="0" eb="2">
      <t>レイワ</t>
    </rPh>
    <rPh sb="4" eb="5">
      <t>ネン</t>
    </rPh>
    <rPh sb="7" eb="8">
      <t>ガツ</t>
    </rPh>
    <rPh sb="10" eb="11">
      <t>ニチ</t>
    </rPh>
    <phoneticPr fontId="7"/>
  </si>
  <si>
    <t>チェックイン</t>
    <phoneticPr fontId="7"/>
  </si>
  <si>
    <t>チェックアウト</t>
    <phoneticPr fontId="7"/>
  </si>
  <si>
    <t>参加期間（最終日）</t>
    <rPh sb="0" eb="2">
      <t>サンカ</t>
    </rPh>
    <rPh sb="2" eb="4">
      <t>キカン</t>
    </rPh>
    <rPh sb="5" eb="8">
      <t>サイシュウビ</t>
    </rPh>
    <phoneticPr fontId="7"/>
  </si>
  <si>
    <t>令和　　年　　月　　日</t>
    <phoneticPr fontId="7"/>
  </si>
  <si>
    <t>利用日①</t>
    <rPh sb="0" eb="2">
      <t>リヨウ</t>
    </rPh>
    <rPh sb="2" eb="3">
      <t>ビ</t>
    </rPh>
    <phoneticPr fontId="7"/>
  </si>
  <si>
    <t>　　月　　日</t>
    <rPh sb="2" eb="3">
      <t>ガツ</t>
    </rPh>
    <rPh sb="5" eb="6">
      <t>ニチ</t>
    </rPh>
    <phoneticPr fontId="7"/>
  </si>
  <si>
    <t>交通機関の種類①　【選択式】</t>
    <rPh sb="0" eb="2">
      <t>コウツウ</t>
    </rPh>
    <rPh sb="2" eb="4">
      <t>キカン</t>
    </rPh>
    <rPh sb="5" eb="7">
      <t>シュルイ</t>
    </rPh>
    <rPh sb="10" eb="12">
      <t>センタク</t>
    </rPh>
    <rPh sb="12" eb="13">
      <t>シキ</t>
    </rPh>
    <phoneticPr fontId="7"/>
  </si>
  <si>
    <t>出発地①</t>
    <rPh sb="0" eb="3">
      <t>シュッパツチ</t>
    </rPh>
    <phoneticPr fontId="7"/>
  </si>
  <si>
    <t>※受け入れ期間中に学生に取り組んでもらうプログラムの内容を記載</t>
    <rPh sb="1" eb="2">
      <t>ウ</t>
    </rPh>
    <rPh sb="3" eb="4">
      <t>イ</t>
    </rPh>
    <rPh sb="5" eb="7">
      <t>キカン</t>
    </rPh>
    <rPh sb="7" eb="8">
      <t>チュウ</t>
    </rPh>
    <rPh sb="9" eb="11">
      <t>ガクセイ</t>
    </rPh>
    <rPh sb="12" eb="13">
      <t>ト</t>
    </rPh>
    <rPh sb="14" eb="15">
      <t>ク</t>
    </rPh>
    <rPh sb="26" eb="28">
      <t>ナイヨウ</t>
    </rPh>
    <rPh sb="29" eb="31">
      <t>キサイ</t>
    </rPh>
    <phoneticPr fontId="7"/>
  </si>
  <si>
    <t>到着地①</t>
    <rPh sb="0" eb="2">
      <t>トウチャク</t>
    </rPh>
    <rPh sb="2" eb="3">
      <t>チ</t>
    </rPh>
    <phoneticPr fontId="7"/>
  </si>
  <si>
    <t>金額①　※税抜き</t>
    <rPh sb="0" eb="2">
      <t>キンガク</t>
    </rPh>
    <rPh sb="5" eb="6">
      <t>ゼイ</t>
    </rPh>
    <rPh sb="6" eb="7">
      <t>ヌ</t>
    </rPh>
    <phoneticPr fontId="7"/>
  </si>
  <si>
    <t>利用日②</t>
    <rPh sb="0" eb="2">
      <t>リヨウ</t>
    </rPh>
    <rPh sb="2" eb="3">
      <t>ビ</t>
    </rPh>
    <phoneticPr fontId="7"/>
  </si>
  <si>
    <t>出発地②</t>
    <rPh sb="0" eb="3">
      <t>シュッパツチ</t>
    </rPh>
    <phoneticPr fontId="7"/>
  </si>
  <si>
    <t>到着地②</t>
    <rPh sb="0" eb="2">
      <t>トウチャク</t>
    </rPh>
    <rPh sb="2" eb="3">
      <t>チ</t>
    </rPh>
    <phoneticPr fontId="7"/>
  </si>
  <si>
    <t>金額②　※税抜き</t>
    <rPh sb="0" eb="2">
      <t>キンガク</t>
    </rPh>
    <phoneticPr fontId="7"/>
  </si>
  <si>
    <t>利用日③</t>
    <rPh sb="0" eb="2">
      <t>リヨウ</t>
    </rPh>
    <rPh sb="2" eb="3">
      <t>ビ</t>
    </rPh>
    <phoneticPr fontId="7"/>
  </si>
  <si>
    <t>交通機関の種類③　【選択式】</t>
    <rPh sb="0" eb="2">
      <t>コウツウ</t>
    </rPh>
    <rPh sb="2" eb="4">
      <t>キカン</t>
    </rPh>
    <rPh sb="5" eb="7">
      <t>シュルイ</t>
    </rPh>
    <rPh sb="10" eb="12">
      <t>センタク</t>
    </rPh>
    <rPh sb="12" eb="13">
      <t>シキ</t>
    </rPh>
    <phoneticPr fontId="7"/>
  </si>
  <si>
    <t>出発地③</t>
    <rPh sb="0" eb="3">
      <t>シュッパツチ</t>
    </rPh>
    <phoneticPr fontId="7"/>
  </si>
  <si>
    <t>到着地③</t>
    <rPh sb="0" eb="2">
      <t>トウチャク</t>
    </rPh>
    <rPh sb="2" eb="3">
      <t>チ</t>
    </rPh>
    <phoneticPr fontId="7"/>
  </si>
  <si>
    <t>金額③　※税抜き</t>
    <rPh sb="0" eb="2">
      <t>キンガク</t>
    </rPh>
    <phoneticPr fontId="7"/>
  </si>
  <si>
    <t>宿泊の有無</t>
    <rPh sb="0" eb="2">
      <t>シュクハク</t>
    </rPh>
    <rPh sb="3" eb="5">
      <t>ウム</t>
    </rPh>
    <phoneticPr fontId="7"/>
  </si>
  <si>
    <t>チェックイン①</t>
    <phoneticPr fontId="7"/>
  </si>
  <si>
    <t>　　月　　日</t>
    <rPh sb="2" eb="3">
      <t>ゲツ</t>
    </rPh>
    <rPh sb="5" eb="6">
      <t>ニチ</t>
    </rPh>
    <phoneticPr fontId="7"/>
  </si>
  <si>
    <t>チェックアウト①</t>
    <phoneticPr fontId="7"/>
  </si>
  <si>
    <t>宿泊先施設名①</t>
    <rPh sb="0" eb="2">
      <t>シュクハク</t>
    </rPh>
    <rPh sb="2" eb="3">
      <t>サキ</t>
    </rPh>
    <rPh sb="3" eb="5">
      <t>シセツ</t>
    </rPh>
    <rPh sb="5" eb="6">
      <t>メイ</t>
    </rPh>
    <phoneticPr fontId="7"/>
  </si>
  <si>
    <r>
      <t>金額①　</t>
    </r>
    <r>
      <rPr>
        <b/>
        <sz val="11"/>
        <rFont val="ＭＳ ゴシック"/>
        <family val="3"/>
        <charset val="128"/>
      </rPr>
      <t>※食事代除く税抜き額</t>
    </r>
    <rPh sb="0" eb="2">
      <t>キンガク</t>
    </rPh>
    <rPh sb="5" eb="8">
      <t>ショクジダイ</t>
    </rPh>
    <rPh sb="8" eb="9">
      <t>ノゾ</t>
    </rPh>
    <rPh sb="10" eb="11">
      <t>ゼイ</t>
    </rPh>
    <rPh sb="11" eb="12">
      <t>ヌ</t>
    </rPh>
    <rPh sb="13" eb="14">
      <t>ガク</t>
    </rPh>
    <phoneticPr fontId="7"/>
  </si>
  <si>
    <t>チェックイン②</t>
    <phoneticPr fontId="7"/>
  </si>
  <si>
    <t>チェックアウト②</t>
    <phoneticPr fontId="7"/>
  </si>
  <si>
    <t>宿泊先施設名②</t>
    <rPh sb="0" eb="2">
      <t>シュクハク</t>
    </rPh>
    <rPh sb="2" eb="3">
      <t>サキ</t>
    </rPh>
    <rPh sb="3" eb="5">
      <t>シセツ</t>
    </rPh>
    <rPh sb="5" eb="6">
      <t>メイ</t>
    </rPh>
    <phoneticPr fontId="7"/>
  </si>
  <si>
    <r>
      <t>金額②　</t>
    </r>
    <r>
      <rPr>
        <b/>
        <sz val="11"/>
        <rFont val="ＭＳ ゴシック"/>
        <family val="3"/>
        <charset val="128"/>
      </rPr>
      <t>※食事代除く税抜き額</t>
    </r>
    <rPh sb="0" eb="2">
      <t>キンガク</t>
    </rPh>
    <phoneticPr fontId="7"/>
  </si>
  <si>
    <r>
      <t xml:space="preserve">受け入れ期間中にインターンシップ生に取り組んでもらう内容を具体的に記載してください。書ききれない場合は別紙でもかまいません。
</t>
    </r>
    <r>
      <rPr>
        <b/>
        <sz val="12"/>
        <color rgb="FFFF0000"/>
        <rFont val="ＭＳ ゴシック"/>
        <family val="3"/>
        <charset val="128"/>
      </rPr>
      <t xml:space="preserve">※就業体験必須です。
</t>
    </r>
    <r>
      <rPr>
        <b/>
        <sz val="12"/>
        <rFont val="ＭＳ ゴシック"/>
        <family val="3"/>
        <charset val="128"/>
      </rPr>
      <t>どのような業務に従事してもらうかも含めて記載してください。
（200字以内）</t>
    </r>
    <rPh sb="0" eb="1">
      <t>ウ</t>
    </rPh>
    <rPh sb="2" eb="3">
      <t>イ</t>
    </rPh>
    <rPh sb="4" eb="7">
      <t>キカンチュウ</t>
    </rPh>
    <rPh sb="16" eb="17">
      <t>セイ</t>
    </rPh>
    <rPh sb="18" eb="19">
      <t>ト</t>
    </rPh>
    <rPh sb="20" eb="21">
      <t>ク</t>
    </rPh>
    <rPh sb="26" eb="28">
      <t>ナイヨウ</t>
    </rPh>
    <rPh sb="29" eb="32">
      <t>グタイテキ</t>
    </rPh>
    <rPh sb="33" eb="35">
      <t>キサイ</t>
    </rPh>
    <rPh sb="42" eb="43">
      <t>カ</t>
    </rPh>
    <rPh sb="48" eb="50">
      <t>バアイ</t>
    </rPh>
    <rPh sb="51" eb="53">
      <t>ベッシ</t>
    </rPh>
    <rPh sb="65" eb="67">
      <t>シュウギョウ</t>
    </rPh>
    <rPh sb="67" eb="69">
      <t>タイケン</t>
    </rPh>
    <rPh sb="69" eb="71">
      <t>ヒッス</t>
    </rPh>
    <rPh sb="80" eb="82">
      <t>ギョウム</t>
    </rPh>
    <rPh sb="83" eb="85">
      <t>ジュウジ</t>
    </rPh>
    <rPh sb="92" eb="93">
      <t>フク</t>
    </rPh>
    <rPh sb="95" eb="97">
      <t>キサイ</t>
    </rPh>
    <rPh sb="110" eb="111">
      <t>ジ</t>
    </rPh>
    <rPh sb="111" eb="113">
      <t>イナイ</t>
    </rPh>
    <phoneticPr fontId="7"/>
  </si>
  <si>
    <t>（別紙２-２関連）</t>
    <rPh sb="1" eb="3">
      <t>ベッシ</t>
    </rPh>
    <rPh sb="6" eb="8">
      <t>カンレン</t>
    </rPh>
    <phoneticPr fontId="7"/>
  </si>
  <si>
    <t>参加学生シート</t>
    <rPh sb="0" eb="2">
      <t>サンカ</t>
    </rPh>
    <rPh sb="2" eb="4">
      <t>ガクセイ</t>
    </rPh>
    <phoneticPr fontId="7"/>
  </si>
  <si>
    <t>※同時に複数人分の申請を行う場合にこのシートを使用してください。</t>
    <rPh sb="1" eb="3">
      <t>ドウジ</t>
    </rPh>
    <rPh sb="4" eb="6">
      <t>フクスウ</t>
    </rPh>
    <rPh sb="6" eb="7">
      <t>ニン</t>
    </rPh>
    <rPh sb="7" eb="8">
      <t>ブン</t>
    </rPh>
    <rPh sb="9" eb="11">
      <t>シンセイ</t>
    </rPh>
    <rPh sb="12" eb="13">
      <t>オコナ</t>
    </rPh>
    <rPh sb="14" eb="16">
      <t>バアイ</t>
    </rPh>
    <rPh sb="23" eb="25">
      <t>シヨウ</t>
    </rPh>
    <phoneticPr fontId="7"/>
  </si>
  <si>
    <t>※参加学生１人につき１シートとしてください。</t>
    <rPh sb="1" eb="3">
      <t>サンカ</t>
    </rPh>
    <rPh sb="3" eb="5">
      <t>ガクセイ</t>
    </rPh>
    <rPh sb="6" eb="7">
      <t>ニン</t>
    </rPh>
    <phoneticPr fontId="7"/>
  </si>
  <si>
    <t>所属学校</t>
    <rPh sb="0" eb="1">
      <t>ショ</t>
    </rPh>
    <rPh sb="1" eb="2">
      <t>ゾク</t>
    </rPh>
    <rPh sb="2" eb="4">
      <t>ガッコウ</t>
    </rPh>
    <phoneticPr fontId="7"/>
  </si>
  <si>
    <t>学　年</t>
    <rPh sb="0" eb="1">
      <t>ガク</t>
    </rPh>
    <rPh sb="2" eb="3">
      <t>トシ</t>
    </rPh>
    <phoneticPr fontId="7"/>
  </si>
  <si>
    <t>交通機関名</t>
    <rPh sb="0" eb="2">
      <t>コウツウ</t>
    </rPh>
    <rPh sb="2" eb="4">
      <t>キカン</t>
    </rPh>
    <rPh sb="4" eb="5">
      <t>メイ</t>
    </rPh>
    <phoneticPr fontId="7"/>
  </si>
  <si>
    <t>金額</t>
    <rPh sb="0" eb="2">
      <t>キンガク</t>
    </rPh>
    <phoneticPr fontId="7"/>
  </si>
  <si>
    <t>利用日④</t>
    <rPh sb="0" eb="2">
      <t>リヨウ</t>
    </rPh>
    <rPh sb="2" eb="3">
      <t>ビ</t>
    </rPh>
    <phoneticPr fontId="7"/>
  </si>
  <si>
    <t>交通機関の種類④　【選択式】</t>
    <rPh sb="0" eb="2">
      <t>コウツウ</t>
    </rPh>
    <rPh sb="2" eb="4">
      <t>キカン</t>
    </rPh>
    <rPh sb="5" eb="7">
      <t>シュルイ</t>
    </rPh>
    <rPh sb="10" eb="12">
      <t>センタク</t>
    </rPh>
    <rPh sb="12" eb="13">
      <t>シキ</t>
    </rPh>
    <phoneticPr fontId="7"/>
  </si>
  <si>
    <t>出発地④</t>
    <rPh sb="0" eb="3">
      <t>シュッパツチ</t>
    </rPh>
    <phoneticPr fontId="7"/>
  </si>
  <si>
    <t>到着地④</t>
    <rPh sb="0" eb="2">
      <t>トウチャク</t>
    </rPh>
    <rPh sb="2" eb="3">
      <t>チ</t>
    </rPh>
    <phoneticPr fontId="7"/>
  </si>
  <si>
    <t>金額④　※税抜き</t>
    <rPh sb="0" eb="2">
      <t>キンガク</t>
    </rPh>
    <phoneticPr fontId="7"/>
  </si>
  <si>
    <t>利用日⑤</t>
    <rPh sb="0" eb="2">
      <t>リヨウ</t>
    </rPh>
    <rPh sb="2" eb="3">
      <t>ビ</t>
    </rPh>
    <phoneticPr fontId="7"/>
  </si>
  <si>
    <t>交通機関の種類⑤　【選択式】</t>
    <rPh sb="0" eb="2">
      <t>コウツウ</t>
    </rPh>
    <rPh sb="2" eb="4">
      <t>キカン</t>
    </rPh>
    <rPh sb="5" eb="7">
      <t>シュルイ</t>
    </rPh>
    <rPh sb="10" eb="12">
      <t>センタク</t>
    </rPh>
    <rPh sb="12" eb="13">
      <t>シキ</t>
    </rPh>
    <phoneticPr fontId="7"/>
  </si>
  <si>
    <t>出発地⑤</t>
    <rPh sb="0" eb="3">
      <t>シュッパツチ</t>
    </rPh>
    <phoneticPr fontId="7"/>
  </si>
  <si>
    <t>到着地⑤</t>
    <rPh sb="0" eb="2">
      <t>トウチャク</t>
    </rPh>
    <rPh sb="2" eb="3">
      <t>チ</t>
    </rPh>
    <phoneticPr fontId="7"/>
  </si>
  <si>
    <t>金額⑤　※税抜き</t>
    <rPh sb="0" eb="2">
      <t>キンガク</t>
    </rPh>
    <phoneticPr fontId="7"/>
  </si>
  <si>
    <t>チェックイン③</t>
    <phoneticPr fontId="7"/>
  </si>
  <si>
    <t>チェックアウト③</t>
    <phoneticPr fontId="7"/>
  </si>
  <si>
    <t>宿泊先施設名③</t>
    <rPh sb="0" eb="2">
      <t>シュクハク</t>
    </rPh>
    <rPh sb="2" eb="3">
      <t>サキ</t>
    </rPh>
    <rPh sb="3" eb="5">
      <t>シセツ</t>
    </rPh>
    <rPh sb="5" eb="6">
      <t>メイ</t>
    </rPh>
    <phoneticPr fontId="7"/>
  </si>
  <si>
    <r>
      <t>金額③　</t>
    </r>
    <r>
      <rPr>
        <b/>
        <sz val="11"/>
        <rFont val="ＭＳ ゴシック"/>
        <family val="3"/>
        <charset val="128"/>
      </rPr>
      <t>※食事代除く税抜き額</t>
    </r>
    <rPh sb="0" eb="2">
      <t>キンガク</t>
    </rPh>
    <phoneticPr fontId="7"/>
  </si>
  <si>
    <t>人材確保支援事業（採用情報発信）実施計画書</t>
    <rPh sb="0" eb="2">
      <t>ジンザイ</t>
    </rPh>
    <rPh sb="2" eb="4">
      <t>カクホ</t>
    </rPh>
    <rPh sb="4" eb="6">
      <t>シエン</t>
    </rPh>
    <rPh sb="6" eb="8">
      <t>ジギョウ</t>
    </rPh>
    <rPh sb="9" eb="11">
      <t>サイヨウ</t>
    </rPh>
    <rPh sb="11" eb="13">
      <t>ジョウホウ</t>
    </rPh>
    <rPh sb="13" eb="15">
      <t>ハッシン</t>
    </rPh>
    <rPh sb="16" eb="18">
      <t>ジッシ</t>
    </rPh>
    <rPh sb="18" eb="21">
      <t>ケイカクショ</t>
    </rPh>
    <phoneticPr fontId="7"/>
  </si>
  <si>
    <t>人材確保支援事業（インターンシップ受入）実施計画書</t>
    <rPh sb="0" eb="2">
      <t>ジンザイ</t>
    </rPh>
    <rPh sb="2" eb="4">
      <t>カクホ</t>
    </rPh>
    <rPh sb="4" eb="6">
      <t>シエン</t>
    </rPh>
    <rPh sb="6" eb="8">
      <t>ジギョウ</t>
    </rPh>
    <rPh sb="17" eb="19">
      <t>ウケイレ</t>
    </rPh>
    <rPh sb="20" eb="22">
      <t>ジッシ</t>
    </rPh>
    <rPh sb="22" eb="25">
      <t>ケイカクショ</t>
    </rPh>
    <phoneticPr fontId="7"/>
  </si>
  <si>
    <t>％（令和9年3月31日現在)</t>
    <phoneticPr fontId="7"/>
  </si>
  <si>
    <t>　｛総従業員数(R8.3.31現在)-自己都合退職者数(R7.4.1～R8.3.31)｝／総従業員数(R8.3.31現在)</t>
    <phoneticPr fontId="7"/>
  </si>
  <si>
    <t>　　年　　月　　日</t>
    <rPh sb="2" eb="3">
      <t>ネン</t>
    </rPh>
    <rPh sb="5" eb="6">
      <t>ガツ</t>
    </rPh>
    <rPh sb="8" eb="9">
      <t>ニチ</t>
    </rPh>
    <phoneticPr fontId="7"/>
  </si>
  <si>
    <r>
      <t>※令和9年4月1日までの</t>
    </r>
    <r>
      <rPr>
        <sz val="10"/>
        <color rgb="FFFF0000"/>
        <rFont val="ＭＳ 明朝"/>
        <family val="1"/>
        <charset val="128"/>
      </rPr>
      <t>市内事業所の</t>
    </r>
    <r>
      <rPr>
        <sz val="10"/>
        <rFont val="ＭＳ 明朝"/>
        <family val="1"/>
        <charset val="128"/>
      </rPr>
      <t>採用予定を記載</t>
    </r>
    <rPh sb="12" eb="14">
      <t>シナイ</t>
    </rPh>
    <rPh sb="14" eb="17">
      <t>ジギョウショ</t>
    </rPh>
    <phoneticPr fontId="7"/>
  </si>
  <si>
    <t>① 合同企業説明会等への出展</t>
  </si>
  <si>
    <t>※完了報告時に学生証をご提出いただきますので、ご用意をお願いいたします。</t>
    <rPh sb="1" eb="3">
      <t>カンリョウ</t>
    </rPh>
    <rPh sb="3" eb="5">
      <t>ホウコク</t>
    </rPh>
    <rPh sb="5" eb="6">
      <t>ジ</t>
    </rPh>
    <rPh sb="7" eb="10">
      <t>ガクセイショウ</t>
    </rPh>
    <rPh sb="12" eb="14">
      <t>テイシュツ</t>
    </rPh>
    <rPh sb="24" eb="26">
      <t>ヨウイ</t>
    </rPh>
    <rPh sb="28" eb="29">
      <t>ネガ</t>
    </rPh>
    <phoneticPr fontId="7"/>
  </si>
  <si>
    <t>居住地（住所）</t>
    <rPh sb="0" eb="3">
      <t>キョジュウチ</t>
    </rPh>
    <rPh sb="4" eb="6">
      <t>ジュウショ</t>
    </rPh>
    <phoneticPr fontId="7"/>
  </si>
  <si>
    <t>※完了報告時に学生証をご提出いただきますので、ご用意をお願いいたします。</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</si>
</sst>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_ * #,##0_ ;_ * \-#,##0_ ;_ * &quot;-&quot;??_ ;_ @_ "/>
    <numFmt numFmtId="177" formatCode="[$-411]ggge&quot;年&quot;m&quot;月&quot;d&quot;日&quot;;@"/>
    <numFmt numFmtId="178" formatCode="#,##0_);[Red]\(#,##0\)"/>
    <numFmt numFmtId="179" formatCode="#,###"/>
    <numFmt numFmtId="180" formatCode="[$]ggge&quot;年&quot;m&quot;月&quot;d&quot;日&quot;;@"/>
    <numFmt numFmtId="181" formatCode="0;\-0;;@"/>
    <numFmt numFmtId="182" formatCode="_ * #,##0.0_ ;_ * \-#,##0.0_ ;_ * &quot;-&quot;_ ;_ @_ "/>
    <numFmt numFmtId="183" formatCode="0.0%"/>
  </numFmts>
  <fonts count="24">
    <font>
      <sz val="11"/>
      <name val="ＭＳ Ｐゴシック"/>
      <family val="3"/>
      <charset val="128"/>
    </font>
    <font>
      <sz val="10"/>
      <name val="ＭＳ 明朝"/>
      <family val="1"/>
      <charset val="128"/>
    </font>
    <font>
      <sz val="12"/>
      <name val="ＭＳ 明朝"/>
      <family val="1"/>
      <charset val="128"/>
    </font>
    <font>
      <sz val="14"/>
      <name val="ＭＳ 明朝"/>
      <family val="1"/>
      <charset val="128"/>
    </font>
    <font>
      <sz val="9"/>
      <name val="ＭＳ 明朝"/>
      <family val="1"/>
      <charset val="128"/>
    </font>
    <font>
      <sz val="11"/>
      <name val="ＭＳ 明朝"/>
      <family val="1"/>
      <charset val="128"/>
    </font>
    <font>
      <sz val="11"/>
      <name val="ＭＳ Ｐゴシック"/>
      <family val="3"/>
      <charset val="128"/>
    </font>
    <font>
      <sz val="6"/>
      <name val="ＭＳ Ｐゴシック"/>
      <family val="3"/>
      <charset val="128"/>
    </font>
    <font>
      <sz val="9"/>
      <color indexed="81"/>
      <name val="ＭＳ Ｐゴシック"/>
      <family val="3"/>
      <charset val="128"/>
    </font>
    <font>
      <sz val="12"/>
      <name val="ＭＳ ゴシック"/>
      <family val="3"/>
      <charset val="128"/>
    </font>
    <font>
      <b/>
      <sz val="12"/>
      <name val="ＭＳ ゴシック"/>
      <family val="3"/>
      <charset val="128"/>
    </font>
    <font>
      <sz val="11"/>
      <name val="ＭＳ ゴシック"/>
      <family val="3"/>
      <charset val="128"/>
    </font>
    <font>
      <sz val="10"/>
      <name val="ＭＳ ゴシック"/>
      <family val="3"/>
      <charset val="128"/>
    </font>
    <font>
      <b/>
      <sz val="10"/>
      <name val="ＭＳ ゴシック"/>
      <family val="3"/>
      <charset val="128"/>
    </font>
    <font>
      <sz val="9"/>
      <name val="ＭＳ ゴシック"/>
      <family val="3"/>
      <charset val="128"/>
    </font>
    <font>
      <u/>
      <sz val="11"/>
      <color theme="10"/>
      <name val="ＭＳ Ｐゴシック"/>
      <family val="3"/>
      <charset val="128"/>
    </font>
    <font>
      <b/>
      <sz val="12"/>
      <color theme="0"/>
      <name val="ＭＳ ゴシック"/>
      <family val="3"/>
      <charset val="128"/>
    </font>
    <font>
      <b/>
      <sz val="12"/>
      <color rgb="FFFF0000"/>
      <name val="ＭＳ ゴシック"/>
      <family val="3"/>
      <charset val="128"/>
    </font>
    <font>
      <sz val="9"/>
      <color rgb="FFFF0000"/>
      <name val="ＭＳ ゴシック"/>
      <family val="3"/>
      <charset val="128"/>
    </font>
    <font>
      <b/>
      <sz val="11"/>
      <color rgb="FFFF0000"/>
      <name val="ＭＳ ゴシック"/>
      <family val="3"/>
      <charset val="128"/>
    </font>
    <font>
      <b/>
      <sz val="11"/>
      <name val="ＭＳ ゴシック"/>
      <family val="3"/>
      <charset val="128"/>
    </font>
    <font>
      <b/>
      <sz val="9"/>
      <name val="ＭＳ ゴシック"/>
      <family val="3"/>
      <charset val="128"/>
    </font>
    <font>
      <b/>
      <sz val="9"/>
      <color indexed="81"/>
      <name val="MS P ゴシック"/>
      <family val="3"/>
      <charset val="128"/>
    </font>
    <font>
      <sz val="10"/>
      <color rgb="FFFF0000"/>
      <name val="ＭＳ 明朝"/>
      <family val="1"/>
      <charset val="128"/>
    </font>
  </fonts>
  <fills count="8">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indexed="64"/>
      </patternFill>
    </fill>
  </fills>
  <borders count="83">
    <border>
      <left/>
      <right/>
      <top/>
      <bottom/>
      <diagonal/>
    </border>
    <border>
      <left/>
      <right/>
      <top/>
      <bottom style="thin">
        <color indexed="64"/>
      </bottom>
      <diagonal/>
    </border>
    <border>
      <left/>
      <right/>
      <top/>
      <bottom style="hair">
        <color indexed="64"/>
      </bottom>
      <diagonal/>
    </border>
    <border>
      <left/>
      <right/>
      <top style="hair">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s>
  <cellStyleXfs count="8">
    <xf numFmtId="0" fontId="0" fillId="0" borderId="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41" fontId="6" fillId="0" borderId="0" applyFont="0" applyFill="0" applyBorder="0" applyAlignment="0" applyProtection="0">
      <alignment vertical="center"/>
    </xf>
    <xf numFmtId="176"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cellStyleXfs>
  <cellXfs count="655">
    <xf numFmtId="0" fontId="0" fillId="0" borderId="0" xfId="0">
      <alignment vertical="center"/>
    </xf>
    <xf numFmtId="0" fontId="2" fillId="0" borderId="0" xfId="6" applyFont="1">
      <alignment vertical="center"/>
    </xf>
    <xf numFmtId="0" fontId="3" fillId="0" borderId="0" xfId="6" applyFont="1" applyAlignment="1">
      <alignment horizontal="center" vertical="center"/>
    </xf>
    <xf numFmtId="0" fontId="2" fillId="0" borderId="0" xfId="6" applyFont="1" applyAlignment="1">
      <alignment horizontal="right" vertical="center"/>
    </xf>
    <xf numFmtId="0" fontId="2" fillId="0" borderId="0" xfId="6" applyFont="1" applyAlignment="1">
      <alignment horizontal="left" vertical="center" indent="3"/>
    </xf>
    <xf numFmtId="0" fontId="2" fillId="0" borderId="0" xfId="6" applyFont="1" applyAlignment="1">
      <alignment horizontal="left" vertical="center" indent="1"/>
    </xf>
    <xf numFmtId="0" fontId="2" fillId="0" borderId="2" xfId="6" applyFont="1" applyBorder="1">
      <alignment vertical="center"/>
    </xf>
    <xf numFmtId="0" fontId="2" fillId="0" borderId="0" xfId="6" applyFont="1" applyBorder="1">
      <alignment vertical="center"/>
    </xf>
    <xf numFmtId="0" fontId="6" fillId="0" borderId="0" xfId="6">
      <alignment vertical="center"/>
    </xf>
    <xf numFmtId="0" fontId="2" fillId="0" borderId="3" xfId="6" applyFont="1" applyBorder="1">
      <alignment vertical="center"/>
    </xf>
    <xf numFmtId="0" fontId="2" fillId="0" borderId="1" xfId="6" applyFont="1" applyBorder="1">
      <alignment vertical="center"/>
    </xf>
    <xf numFmtId="0" fontId="2" fillId="0" borderId="4" xfId="6" applyFont="1" applyBorder="1">
      <alignment vertical="center"/>
    </xf>
    <xf numFmtId="0" fontId="2" fillId="0" borderId="0" xfId="6" applyFont="1" applyAlignment="1">
      <alignment vertical="center"/>
    </xf>
    <xf numFmtId="0" fontId="2" fillId="0" borderId="0" xfId="6" applyFont="1" applyBorder="1" applyAlignment="1">
      <alignment vertical="center"/>
    </xf>
    <xf numFmtId="0" fontId="2" fillId="0" borderId="5" xfId="6" applyFont="1" applyBorder="1">
      <alignment vertical="center"/>
    </xf>
    <xf numFmtId="0" fontId="2" fillId="0" borderId="6" xfId="6" applyFont="1" applyBorder="1">
      <alignment vertical="center"/>
    </xf>
    <xf numFmtId="0" fontId="2" fillId="0" borderId="1" xfId="6" applyFont="1" applyBorder="1" applyAlignment="1">
      <alignment vertical="center"/>
    </xf>
    <xf numFmtId="0" fontId="2" fillId="0" borderId="0" xfId="6" applyFont="1" applyBorder="1" applyAlignment="1">
      <alignment vertical="center" wrapText="1"/>
    </xf>
    <xf numFmtId="0" fontId="2" fillId="0" borderId="8" xfId="6" applyFont="1" applyBorder="1" applyAlignment="1">
      <alignment vertical="center"/>
    </xf>
    <xf numFmtId="0" fontId="2" fillId="0" borderId="9" xfId="6" applyFont="1" applyBorder="1" applyAlignment="1">
      <alignment vertical="center"/>
    </xf>
    <xf numFmtId="0" fontId="2" fillId="0" borderId="10" xfId="6" applyFont="1" applyBorder="1" applyAlignment="1">
      <alignment vertical="center"/>
    </xf>
    <xf numFmtId="0" fontId="2" fillId="0" borderId="11" xfId="6" applyFont="1" applyBorder="1" applyAlignment="1">
      <alignment vertical="center"/>
    </xf>
    <xf numFmtId="0" fontId="2" fillId="0" borderId="12" xfId="6" applyFont="1" applyBorder="1" applyAlignment="1">
      <alignment vertical="center"/>
    </xf>
    <xf numFmtId="0" fontId="2" fillId="0" borderId="0" xfId="6" applyFont="1" applyBorder="1" applyAlignment="1">
      <alignment horizontal="distributed" vertical="center"/>
    </xf>
    <xf numFmtId="0" fontId="2" fillId="0" borderId="2" xfId="6" applyFont="1" applyBorder="1" applyAlignment="1">
      <alignment vertical="center"/>
    </xf>
    <xf numFmtId="0" fontId="2" fillId="0" borderId="11" xfId="6" applyFont="1" applyBorder="1" applyAlignment="1">
      <alignment horizontal="right" vertical="center"/>
    </xf>
    <xf numFmtId="0" fontId="2" fillId="0" borderId="11" xfId="6" applyFont="1" applyBorder="1" applyAlignment="1">
      <alignment horizontal="center" vertical="center"/>
    </xf>
    <xf numFmtId="0" fontId="2" fillId="0" borderId="11" xfId="6" applyFont="1" applyBorder="1">
      <alignment vertical="center"/>
    </xf>
    <xf numFmtId="0" fontId="2" fillId="0" borderId="13" xfId="6" applyFont="1" applyBorder="1" applyAlignment="1">
      <alignment vertical="center"/>
    </xf>
    <xf numFmtId="0" fontId="5" fillId="0" borderId="0" xfId="0" applyFont="1">
      <alignment vertical="center"/>
    </xf>
    <xf numFmtId="0" fontId="5" fillId="0" borderId="11" xfId="0" applyFont="1" applyBorder="1">
      <alignment vertical="center"/>
    </xf>
    <xf numFmtId="0" fontId="5" fillId="0" borderId="12" xfId="0" applyFont="1" applyBorder="1">
      <alignment vertical="center"/>
    </xf>
    <xf numFmtId="0" fontId="5" fillId="0" borderId="0" xfId="0" applyFont="1" applyBorder="1">
      <alignment vertical="center"/>
    </xf>
    <xf numFmtId="0" fontId="5" fillId="0" borderId="4" xfId="0" applyFont="1" applyBorder="1">
      <alignment vertical="center"/>
    </xf>
    <xf numFmtId="0" fontId="5" fillId="0" borderId="1" xfId="0" applyFont="1" applyBorder="1">
      <alignment vertical="center"/>
    </xf>
    <xf numFmtId="0" fontId="5" fillId="0" borderId="6" xfId="0" applyFont="1" applyBorder="1">
      <alignment vertical="center"/>
    </xf>
    <xf numFmtId="0" fontId="2" fillId="0" borderId="8" xfId="6" applyFont="1" applyBorder="1">
      <alignment vertical="center"/>
    </xf>
    <xf numFmtId="0" fontId="2" fillId="0" borderId="5" xfId="6" applyFont="1" applyBorder="1" applyAlignment="1">
      <alignment vertical="center"/>
    </xf>
    <xf numFmtId="0" fontId="2" fillId="0" borderId="4" xfId="6" applyFont="1" applyBorder="1" applyAlignment="1">
      <alignment vertical="center"/>
    </xf>
    <xf numFmtId="0" fontId="2" fillId="0" borderId="15" xfId="6" applyFont="1" applyBorder="1" applyAlignment="1">
      <alignment vertical="center"/>
    </xf>
    <xf numFmtId="0" fontId="2" fillId="0" borderId="17" xfId="6" applyFont="1" applyBorder="1">
      <alignment vertical="center"/>
    </xf>
    <xf numFmtId="0" fontId="2" fillId="0" borderId="16" xfId="6" applyFont="1" applyBorder="1" applyAlignment="1">
      <alignment vertical="center"/>
    </xf>
    <xf numFmtId="0" fontId="2" fillId="0" borderId="12" xfId="6" applyFont="1" applyBorder="1" applyAlignment="1">
      <alignment horizontal="center" vertical="center"/>
    </xf>
    <xf numFmtId="0" fontId="2" fillId="0" borderId="18" xfId="6" applyFont="1" applyBorder="1" applyAlignment="1">
      <alignment vertical="center"/>
    </xf>
    <xf numFmtId="0" fontId="2" fillId="0" borderId="5" xfId="6" applyFont="1" applyBorder="1" applyAlignment="1">
      <alignment horizontal="distributed" vertical="center"/>
    </xf>
    <xf numFmtId="0" fontId="2" fillId="0" borderId="7" xfId="6" applyFont="1" applyBorder="1" applyAlignment="1">
      <alignment horizontal="distributed" vertical="center"/>
    </xf>
    <xf numFmtId="0" fontId="2" fillId="0" borderId="1" xfId="6" applyFont="1" applyBorder="1" applyAlignment="1">
      <alignment horizontal="distributed" vertical="center"/>
    </xf>
    <xf numFmtId="0" fontId="2" fillId="0" borderId="19" xfId="6" applyFont="1" applyBorder="1" applyAlignment="1">
      <alignment vertical="center"/>
    </xf>
    <xf numFmtId="0" fontId="2" fillId="0" borderId="20" xfId="6" applyFont="1" applyBorder="1" applyAlignment="1">
      <alignment vertical="center"/>
    </xf>
    <xf numFmtId="0" fontId="2" fillId="0" borderId="4" xfId="6" applyFont="1" applyBorder="1" applyAlignment="1">
      <alignment horizontal="distributed" vertical="center"/>
    </xf>
    <xf numFmtId="0" fontId="2" fillId="0" borderId="6" xfId="6" applyFont="1" applyBorder="1" applyAlignment="1">
      <alignment horizontal="distributed" vertical="center"/>
    </xf>
    <xf numFmtId="0" fontId="2" fillId="0" borderId="7" xfId="6" applyFont="1" applyBorder="1">
      <alignment vertical="center"/>
    </xf>
    <xf numFmtId="0" fontId="2" fillId="0" borderId="21" xfId="6" applyFont="1" applyBorder="1" applyAlignment="1">
      <alignment vertical="center"/>
    </xf>
    <xf numFmtId="0" fontId="5" fillId="0" borderId="2" xfId="6" applyFont="1" applyBorder="1" applyAlignment="1">
      <alignment vertical="center"/>
    </xf>
    <xf numFmtId="0" fontId="5" fillId="0" borderId="18" xfId="0" applyFont="1" applyBorder="1">
      <alignment vertical="center"/>
    </xf>
    <xf numFmtId="0" fontId="5" fillId="0" borderId="22" xfId="0" applyFont="1" applyBorder="1">
      <alignment vertical="center"/>
    </xf>
    <xf numFmtId="0" fontId="2" fillId="0" borderId="23" xfId="6" applyFont="1" applyBorder="1" applyAlignment="1">
      <alignment vertical="center"/>
    </xf>
    <xf numFmtId="0" fontId="2" fillId="0" borderId="0" xfId="6" applyFont="1" applyAlignment="1">
      <alignment horizontal="center" vertical="center"/>
    </xf>
    <xf numFmtId="0" fontId="5" fillId="0" borderId="0" xfId="6" applyFont="1">
      <alignment vertical="center"/>
    </xf>
    <xf numFmtId="0" fontId="2" fillId="0" borderId="19" xfId="6" applyFont="1" applyBorder="1">
      <alignment vertical="center"/>
    </xf>
    <xf numFmtId="0" fontId="2" fillId="0" borderId="2" xfId="6" applyFont="1" applyBorder="1" applyAlignment="1"/>
    <xf numFmtId="0" fontId="5" fillId="0" borderId="0" xfId="6" applyFont="1" applyAlignment="1">
      <alignment vertical="top"/>
    </xf>
    <xf numFmtId="0" fontId="2" fillId="0" borderId="24" xfId="6" applyFont="1" applyBorder="1" applyAlignment="1">
      <alignment vertical="center"/>
    </xf>
    <xf numFmtId="0" fontId="2" fillId="0" borderId="22" xfId="6" applyFont="1" applyBorder="1" applyAlignment="1">
      <alignment vertical="center"/>
    </xf>
    <xf numFmtId="0" fontId="5" fillId="0" borderId="8" xfId="6" applyFont="1" applyBorder="1" applyAlignment="1">
      <alignment horizontal="right" vertical="center"/>
    </xf>
    <xf numFmtId="0" fontId="2" fillId="0" borderId="6" xfId="6" applyFont="1" applyBorder="1" applyAlignment="1">
      <alignment horizontal="center" vertical="center" wrapText="1"/>
    </xf>
    <xf numFmtId="0" fontId="9" fillId="0" borderId="0" xfId="6" applyFont="1" applyAlignment="1">
      <alignment horizontal="center" vertical="center"/>
    </xf>
    <xf numFmtId="177" fontId="2" fillId="0" borderId="0" xfId="6" applyNumberFormat="1" applyFont="1" applyAlignment="1">
      <alignment horizontal="center" vertical="center"/>
    </xf>
    <xf numFmtId="49" fontId="9" fillId="2" borderId="28" xfId="6" applyNumberFormat="1" applyFont="1" applyFill="1" applyBorder="1" applyAlignment="1">
      <alignment horizontal="center" vertical="center"/>
    </xf>
    <xf numFmtId="0" fontId="9" fillId="2" borderId="28" xfId="6" applyFont="1" applyFill="1" applyBorder="1" applyAlignment="1">
      <alignment horizontal="center" vertical="center"/>
    </xf>
    <xf numFmtId="0" fontId="10" fillId="0" borderId="28" xfId="6" applyFont="1" applyBorder="1" applyAlignment="1">
      <alignment horizontal="center" vertical="center"/>
    </xf>
    <xf numFmtId="180" fontId="9" fillId="2" borderId="28" xfId="6" applyNumberFormat="1" applyFont="1" applyFill="1" applyBorder="1" applyAlignment="1">
      <alignment horizontal="center" vertical="center"/>
    </xf>
    <xf numFmtId="41" fontId="9" fillId="2" borderId="28" xfId="3" applyFont="1" applyFill="1" applyBorder="1" applyAlignment="1">
      <alignment horizontal="center" vertical="center"/>
    </xf>
    <xf numFmtId="0" fontId="2" fillId="0" borderId="29" xfId="6" applyFont="1" applyBorder="1">
      <alignment vertical="center"/>
    </xf>
    <xf numFmtId="0" fontId="9" fillId="0" borderId="30" xfId="6" applyFont="1" applyBorder="1" applyAlignment="1">
      <alignment horizontal="center" vertical="center"/>
    </xf>
    <xf numFmtId="0" fontId="2" fillId="0" borderId="31" xfId="6" applyFont="1" applyBorder="1">
      <alignment vertical="center"/>
    </xf>
    <xf numFmtId="0" fontId="2" fillId="0" borderId="32" xfId="6" applyFont="1" applyBorder="1">
      <alignment vertical="center"/>
    </xf>
    <xf numFmtId="0" fontId="2" fillId="0" borderId="33" xfId="6" applyFont="1" applyBorder="1">
      <alignment vertical="center"/>
    </xf>
    <xf numFmtId="0" fontId="9" fillId="0" borderId="0" xfId="6" applyFont="1" applyBorder="1" applyAlignment="1">
      <alignment horizontal="center" vertical="center"/>
    </xf>
    <xf numFmtId="0" fontId="2" fillId="0" borderId="34" xfId="6" applyFont="1" applyBorder="1">
      <alignment vertical="center"/>
    </xf>
    <xf numFmtId="0" fontId="9" fillId="0" borderId="35" xfId="6" applyFont="1" applyBorder="1" applyAlignment="1">
      <alignment horizontal="center" vertical="center"/>
    </xf>
    <xf numFmtId="0" fontId="2" fillId="0" borderId="36" xfId="6" applyFont="1" applyBorder="1">
      <alignment vertical="center"/>
    </xf>
    <xf numFmtId="0" fontId="5" fillId="0" borderId="11" xfId="6" applyFont="1" applyBorder="1" applyAlignment="1">
      <alignment horizontal="right" vertical="center"/>
    </xf>
    <xf numFmtId="0" fontId="10" fillId="0" borderId="28" xfId="6" applyFont="1" applyBorder="1" applyAlignment="1">
      <alignment horizontal="center" vertical="center" wrapText="1"/>
    </xf>
    <xf numFmtId="0" fontId="2" fillId="0" borderId="18" xfId="6" applyFont="1" applyBorder="1" applyAlignment="1">
      <alignment vertical="center" wrapText="1"/>
    </xf>
    <xf numFmtId="0" fontId="2" fillId="0" borderId="22" xfId="6" applyFont="1" applyBorder="1" applyAlignment="1">
      <alignment vertical="center" wrapText="1"/>
    </xf>
    <xf numFmtId="0" fontId="2" fillId="0" borderId="1" xfId="6" applyFont="1" applyBorder="1" applyAlignment="1">
      <alignment vertical="center" wrapText="1"/>
    </xf>
    <xf numFmtId="0" fontId="2" fillId="0" borderId="4" xfId="6" applyFont="1" applyBorder="1" applyAlignment="1">
      <alignment vertical="center" wrapText="1"/>
    </xf>
    <xf numFmtId="0" fontId="9" fillId="2" borderId="28" xfId="6" applyFont="1" applyFill="1" applyBorder="1" applyAlignment="1">
      <alignment horizontal="center" vertical="center" wrapText="1"/>
    </xf>
    <xf numFmtId="0" fontId="2" fillId="0" borderId="37" xfId="6" applyFont="1" applyFill="1" applyBorder="1" applyAlignment="1">
      <alignment vertical="center"/>
    </xf>
    <xf numFmtId="0" fontId="2" fillId="0" borderId="23" xfId="6" applyFont="1" applyFill="1" applyBorder="1" applyAlignment="1">
      <alignment vertical="center"/>
    </xf>
    <xf numFmtId="182" fontId="9" fillId="2" borderId="28" xfId="3" applyNumberFormat="1" applyFont="1" applyFill="1" applyBorder="1" applyAlignment="1">
      <alignment horizontal="center" vertical="center"/>
    </xf>
    <xf numFmtId="41" fontId="9" fillId="2" borderId="28" xfId="3" applyNumberFormat="1" applyFont="1" applyFill="1" applyBorder="1" applyAlignment="1">
      <alignment horizontal="center" vertical="center"/>
    </xf>
    <xf numFmtId="0" fontId="14" fillId="0" borderId="28" xfId="6" applyFont="1" applyBorder="1" applyAlignment="1">
      <alignment horizontal="center" vertical="center" wrapText="1"/>
    </xf>
    <xf numFmtId="0" fontId="14" fillId="0" borderId="0" xfId="6" applyFont="1" applyAlignment="1">
      <alignment horizontal="center" vertical="center"/>
    </xf>
    <xf numFmtId="0" fontId="9" fillId="3" borderId="28" xfId="6" applyFont="1" applyFill="1" applyBorder="1" applyAlignment="1">
      <alignment horizontal="center" vertical="center"/>
    </xf>
    <xf numFmtId="0" fontId="14" fillId="0" borderId="28" xfId="6" applyFont="1" applyBorder="1" applyAlignment="1">
      <alignment horizontal="center" vertical="center"/>
    </xf>
    <xf numFmtId="0" fontId="14" fillId="0" borderId="38" xfId="6" applyFont="1" applyBorder="1" applyAlignment="1">
      <alignment horizontal="center" vertical="center" wrapText="1"/>
    </xf>
    <xf numFmtId="0" fontId="9" fillId="3" borderId="38" xfId="6" applyFont="1" applyFill="1" applyBorder="1" applyAlignment="1">
      <alignment horizontal="center" vertical="center"/>
    </xf>
    <xf numFmtId="183" fontId="9" fillId="4" borderId="28" xfId="1" applyNumberFormat="1" applyFont="1" applyFill="1" applyBorder="1" applyAlignment="1">
      <alignment horizontal="center" vertical="center"/>
    </xf>
    <xf numFmtId="0" fontId="2" fillId="0" borderId="39" xfId="6" applyFont="1" applyBorder="1">
      <alignment vertical="center"/>
    </xf>
    <xf numFmtId="0" fontId="9" fillId="0" borderId="40" xfId="6" applyFont="1" applyBorder="1" applyAlignment="1">
      <alignment horizontal="center" vertical="center"/>
    </xf>
    <xf numFmtId="0" fontId="2" fillId="0" borderId="41" xfId="6" applyFont="1" applyBorder="1">
      <alignment vertical="center"/>
    </xf>
    <xf numFmtId="0" fontId="2" fillId="0" borderId="42" xfId="6" applyFont="1" applyBorder="1">
      <alignment vertical="center"/>
    </xf>
    <xf numFmtId="0" fontId="2" fillId="0" borderId="43" xfId="6" applyFont="1" applyBorder="1">
      <alignment vertical="center"/>
    </xf>
    <xf numFmtId="0" fontId="4" fillId="0" borderId="43" xfId="6" applyFont="1" applyBorder="1">
      <alignment vertical="center"/>
    </xf>
    <xf numFmtId="0" fontId="2" fillId="0" borderId="44" xfId="6" applyFont="1" applyBorder="1">
      <alignment vertical="center"/>
    </xf>
    <xf numFmtId="0" fontId="9" fillId="0" borderId="45" xfId="6" applyFont="1" applyBorder="1" applyAlignment="1">
      <alignment horizontal="center" vertical="center"/>
    </xf>
    <xf numFmtId="0" fontId="2" fillId="0" borderId="46" xfId="6" applyFont="1" applyBorder="1">
      <alignment vertical="center"/>
    </xf>
    <xf numFmtId="41" fontId="9" fillId="2" borderId="28" xfId="3" applyNumberFormat="1" applyFont="1" applyFill="1" applyBorder="1" applyAlignment="1">
      <alignment horizontal="center" vertical="center"/>
    </xf>
    <xf numFmtId="0" fontId="9" fillId="5" borderId="28" xfId="6" applyFont="1" applyFill="1" applyBorder="1" applyAlignment="1">
      <alignment horizontal="center" vertical="center"/>
    </xf>
    <xf numFmtId="0" fontId="2" fillId="0" borderId="8" xfId="6" applyFont="1" applyBorder="1" applyAlignment="1">
      <alignment horizontal="right" vertical="center"/>
    </xf>
    <xf numFmtId="177" fontId="9" fillId="2" borderId="28" xfId="6" applyNumberFormat="1" applyFont="1" applyFill="1" applyBorder="1" applyAlignment="1">
      <alignment horizontal="center" vertical="center"/>
    </xf>
    <xf numFmtId="0" fontId="9" fillId="5" borderId="28" xfId="6" applyFont="1" applyFill="1" applyBorder="1" applyAlignment="1">
      <alignment horizontal="center" vertical="center" wrapText="1"/>
    </xf>
    <xf numFmtId="0" fontId="10" fillId="0" borderId="47" xfId="6" applyFont="1" applyBorder="1" applyAlignment="1">
      <alignment horizontal="center" vertical="center" wrapText="1"/>
    </xf>
    <xf numFmtId="177" fontId="9" fillId="2" borderId="47" xfId="6" applyNumberFormat="1" applyFont="1" applyFill="1" applyBorder="1" applyAlignment="1">
      <alignment horizontal="center" vertical="center"/>
    </xf>
    <xf numFmtId="0" fontId="10" fillId="0" borderId="48" xfId="6" applyFont="1" applyBorder="1" applyAlignment="1">
      <alignment horizontal="center" vertical="center" wrapText="1"/>
    </xf>
    <xf numFmtId="0" fontId="10" fillId="0" borderId="50" xfId="6" applyFont="1" applyBorder="1" applyAlignment="1">
      <alignment horizontal="center" vertical="center" wrapText="1"/>
    </xf>
    <xf numFmtId="0" fontId="10" fillId="0" borderId="28" xfId="6" applyFont="1" applyBorder="1" applyAlignment="1">
      <alignment horizontal="center" vertical="center" shrinkToFit="1"/>
    </xf>
    <xf numFmtId="0" fontId="9" fillId="5" borderId="51" xfId="6" applyFont="1" applyFill="1" applyBorder="1" applyAlignment="1">
      <alignment horizontal="center" vertical="center"/>
    </xf>
    <xf numFmtId="49" fontId="9" fillId="2" borderId="49" xfId="3" applyNumberFormat="1" applyFont="1" applyFill="1" applyBorder="1" applyAlignment="1">
      <alignment horizontal="center" vertical="center"/>
    </xf>
    <xf numFmtId="0" fontId="2" fillId="0" borderId="3" xfId="6" applyFont="1" applyBorder="1" applyAlignment="1">
      <alignment vertical="center"/>
    </xf>
    <xf numFmtId="0" fontId="2" fillId="0" borderId="0" xfId="6" applyFont="1" applyBorder="1" applyAlignment="1">
      <alignment horizontal="distributed" vertical="center" justifyLastLine="1"/>
    </xf>
    <xf numFmtId="0" fontId="10" fillId="0" borderId="47" xfId="6" applyFont="1" applyBorder="1" applyAlignment="1">
      <alignment horizontal="center" vertical="center" shrinkToFit="1"/>
    </xf>
    <xf numFmtId="41" fontId="9" fillId="2" borderId="47" xfId="3" applyNumberFormat="1" applyFont="1" applyFill="1" applyBorder="1" applyAlignment="1">
      <alignment horizontal="center" vertical="center"/>
    </xf>
    <xf numFmtId="0" fontId="10" fillId="0" borderId="50" xfId="6" applyFont="1" applyBorder="1" applyAlignment="1">
      <alignment horizontal="center" vertical="center" shrinkToFit="1"/>
    </xf>
    <xf numFmtId="41" fontId="9" fillId="2" borderId="51" xfId="3" applyNumberFormat="1" applyFont="1" applyFill="1" applyBorder="1" applyAlignment="1">
      <alignment horizontal="center" vertical="center"/>
    </xf>
    <xf numFmtId="0" fontId="2" fillId="0" borderId="11" xfId="6" applyNumberFormat="1" applyFont="1" applyBorder="1" applyAlignment="1">
      <alignment horizontal="center" vertical="center"/>
    </xf>
    <xf numFmtId="0" fontId="2" fillId="0" borderId="11" xfId="6" applyNumberFormat="1" applyFont="1" applyBorder="1" applyAlignment="1">
      <alignment vertical="center"/>
    </xf>
    <xf numFmtId="0" fontId="5" fillId="0" borderId="11" xfId="0" applyNumberFormat="1" applyFont="1" applyBorder="1">
      <alignment vertical="center"/>
    </xf>
    <xf numFmtId="0" fontId="5" fillId="0" borderId="12" xfId="0" applyNumberFormat="1" applyFont="1" applyBorder="1">
      <alignment vertical="center"/>
    </xf>
    <xf numFmtId="0" fontId="2" fillId="0" borderId="0" xfId="6" applyFont="1" applyAlignment="1">
      <alignment horizontal="center" vertical="center"/>
    </xf>
    <xf numFmtId="177" fontId="2" fillId="0" borderId="0" xfId="6" applyNumberFormat="1" applyFont="1" applyAlignment="1">
      <alignment horizontal="center" vertical="center"/>
    </xf>
    <xf numFmtId="0" fontId="2" fillId="0" borderId="0" xfId="6" applyFont="1" applyAlignment="1">
      <alignment horizontal="distributed" vertical="center"/>
    </xf>
    <xf numFmtId="0" fontId="3" fillId="0" borderId="0" xfId="6" applyFont="1" applyAlignment="1">
      <alignment horizontal="center" vertical="center"/>
    </xf>
    <xf numFmtId="0" fontId="10" fillId="0" borderId="28" xfId="6" applyFont="1" applyBorder="1" applyAlignment="1">
      <alignment horizontal="center" vertical="center"/>
    </xf>
    <xf numFmtId="0" fontId="2" fillId="0" borderId="11" xfId="6" applyFont="1" applyBorder="1" applyAlignment="1">
      <alignment horizontal="center" vertical="center"/>
    </xf>
    <xf numFmtId="0" fontId="2" fillId="0" borderId="5" xfId="6" applyFont="1" applyBorder="1" applyAlignment="1">
      <alignment horizontal="center" vertical="center"/>
    </xf>
    <xf numFmtId="0" fontId="2" fillId="0" borderId="12" xfId="6" applyFont="1" applyBorder="1" applyAlignment="1">
      <alignment horizontal="center" vertical="center"/>
    </xf>
    <xf numFmtId="0" fontId="2" fillId="0" borderId="3" xfId="6" applyFont="1" applyBorder="1" applyAlignment="1">
      <alignment horizontal="center" vertical="center"/>
    </xf>
    <xf numFmtId="0" fontId="2" fillId="0" borderId="2" xfId="6" applyFont="1" applyBorder="1" applyAlignment="1">
      <alignment horizontal="center" vertical="center"/>
    </xf>
    <xf numFmtId="0" fontId="2" fillId="0" borderId="6" xfId="6" applyFont="1" applyBorder="1" applyAlignment="1">
      <alignment horizontal="center" vertical="center" wrapText="1"/>
    </xf>
    <xf numFmtId="0" fontId="2" fillId="0" borderId="25" xfId="6" applyFont="1" applyBorder="1" applyAlignment="1">
      <alignment horizontal="center" vertical="center"/>
    </xf>
    <xf numFmtId="0" fontId="2" fillId="0" borderId="18" xfId="6" applyFont="1" applyBorder="1" applyAlignment="1">
      <alignment horizontal="center" vertical="center"/>
    </xf>
    <xf numFmtId="0" fontId="2" fillId="0" borderId="7" xfId="6" applyFont="1" applyBorder="1" applyAlignment="1">
      <alignment horizontal="center" vertical="center"/>
    </xf>
    <xf numFmtId="49" fontId="9" fillId="2" borderId="28" xfId="6" applyNumberFormat="1" applyFont="1" applyFill="1" applyBorder="1" applyAlignment="1">
      <alignment horizontal="left" vertical="center"/>
    </xf>
    <xf numFmtId="0" fontId="9" fillId="2" borderId="28" xfId="6" applyFont="1" applyFill="1" applyBorder="1" applyAlignment="1">
      <alignment horizontal="left" vertical="center"/>
    </xf>
    <xf numFmtId="0" fontId="16" fillId="0" borderId="33" xfId="6" applyFont="1" applyBorder="1">
      <alignment vertical="center"/>
    </xf>
    <xf numFmtId="0" fontId="15" fillId="2" borderId="28" xfId="2" applyFill="1" applyBorder="1" applyAlignment="1">
      <alignment horizontal="left" vertical="center"/>
    </xf>
    <xf numFmtId="0" fontId="10" fillId="0" borderId="0" xfId="6" applyFont="1" applyAlignment="1">
      <alignment horizontal="center" vertical="center"/>
    </xf>
    <xf numFmtId="0" fontId="12" fillId="5" borderId="28" xfId="6" applyFont="1" applyFill="1" applyBorder="1" applyAlignment="1">
      <alignment horizontal="left" vertical="center"/>
    </xf>
    <xf numFmtId="178" fontId="2" fillId="0" borderId="2" xfId="6" applyNumberFormat="1" applyFont="1" applyBorder="1">
      <alignment vertical="center"/>
    </xf>
    <xf numFmtId="0" fontId="10" fillId="0" borderId="59" xfId="6" applyFont="1" applyBorder="1" applyAlignment="1">
      <alignment horizontal="left" vertical="center"/>
    </xf>
    <xf numFmtId="49" fontId="9" fillId="2" borderId="59" xfId="6" applyNumberFormat="1" applyFont="1" applyFill="1" applyBorder="1" applyAlignment="1">
      <alignment horizontal="center" vertical="center"/>
    </xf>
    <xf numFmtId="0" fontId="10" fillId="0" borderId="58" xfId="6" applyFont="1" applyBorder="1" applyAlignment="1">
      <alignment horizontal="left" vertical="center"/>
    </xf>
    <xf numFmtId="0" fontId="9" fillId="2" borderId="58" xfId="6" applyFont="1" applyFill="1" applyBorder="1" applyAlignment="1">
      <alignment horizontal="center" vertical="center"/>
    </xf>
    <xf numFmtId="0" fontId="2" fillId="0" borderId="12" xfId="6" applyFont="1" applyBorder="1">
      <alignment vertical="center"/>
    </xf>
    <xf numFmtId="177" fontId="9" fillId="2" borderId="58" xfId="6" applyNumberFormat="1" applyFont="1" applyFill="1" applyBorder="1" applyAlignment="1">
      <alignment horizontal="center" vertical="center"/>
    </xf>
    <xf numFmtId="0" fontId="2" fillId="0" borderId="3" xfId="6" applyFont="1" applyBorder="1" applyAlignment="1">
      <alignment horizontal="right" vertical="center"/>
    </xf>
    <xf numFmtId="0" fontId="10" fillId="0" borderId="58" xfId="6" applyFont="1" applyBorder="1" applyAlignment="1">
      <alignment vertical="center" wrapText="1" shrinkToFit="1"/>
    </xf>
    <xf numFmtId="0" fontId="9" fillId="2" borderId="57" xfId="6" applyFont="1" applyFill="1" applyBorder="1" applyAlignment="1">
      <alignment horizontal="center" vertical="center"/>
    </xf>
    <xf numFmtId="0" fontId="1" fillId="0" borderId="32" xfId="0" applyFont="1" applyBorder="1">
      <alignment vertical="center"/>
    </xf>
    <xf numFmtId="0" fontId="1" fillId="0" borderId="0" xfId="0" applyFont="1">
      <alignment vertical="center"/>
    </xf>
    <xf numFmtId="0" fontId="10" fillId="0" borderId="58" xfId="6" applyFont="1" applyBorder="1" applyAlignment="1">
      <alignment horizontal="left" vertical="center" wrapText="1"/>
    </xf>
    <xf numFmtId="0" fontId="10" fillId="0" borderId="66" xfId="6" applyFont="1" applyBorder="1" applyAlignment="1">
      <alignment horizontal="left" vertical="center" wrapText="1"/>
    </xf>
    <xf numFmtId="177" fontId="9" fillId="2" borderId="66" xfId="6" applyNumberFormat="1" applyFont="1" applyFill="1" applyBorder="1" applyAlignment="1">
      <alignment horizontal="center" vertical="center"/>
    </xf>
    <xf numFmtId="0" fontId="5" fillId="0" borderId="6" xfId="6" applyFont="1" applyBorder="1" applyAlignment="1">
      <alignment horizontal="center" vertical="center"/>
    </xf>
    <xf numFmtId="0" fontId="2" fillId="0" borderId="18" xfId="6" applyFont="1" applyBorder="1" applyAlignment="1">
      <alignment horizontal="left" vertical="center" indent="1"/>
    </xf>
    <xf numFmtId="0" fontId="10" fillId="0" borderId="59" xfId="6" applyFont="1" applyBorder="1">
      <alignment vertical="center"/>
    </xf>
    <xf numFmtId="0" fontId="2" fillId="2" borderId="59" xfId="6" applyFont="1" applyFill="1" applyBorder="1">
      <alignment vertical="center"/>
    </xf>
    <xf numFmtId="0" fontId="2" fillId="0" borderId="0" xfId="6" applyFont="1" applyAlignment="1">
      <alignment vertical="center" wrapText="1"/>
    </xf>
    <xf numFmtId="0" fontId="10" fillId="0" borderId="58" xfId="6" applyFont="1" applyBorder="1">
      <alignment vertical="center"/>
    </xf>
    <xf numFmtId="0" fontId="2" fillId="2" borderId="58" xfId="6" applyFont="1" applyFill="1" applyBorder="1">
      <alignment vertical="center"/>
    </xf>
    <xf numFmtId="181" fontId="2" fillId="0" borderId="1" xfId="6" applyNumberFormat="1" applyFont="1" applyBorder="1" applyAlignment="1">
      <alignment vertical="center" wrapText="1"/>
    </xf>
    <xf numFmtId="0" fontId="5" fillId="2" borderId="58" xfId="0" applyFont="1" applyFill="1" applyBorder="1">
      <alignment vertical="center"/>
    </xf>
    <xf numFmtId="0" fontId="10" fillId="0" borderId="66" xfId="6" applyFont="1" applyBorder="1">
      <alignment vertical="center"/>
    </xf>
    <xf numFmtId="0" fontId="5" fillId="2" borderId="66" xfId="0" applyFont="1" applyFill="1" applyBorder="1">
      <alignment vertical="center"/>
    </xf>
    <xf numFmtId="0" fontId="5" fillId="0" borderId="8" xfId="6" applyFont="1" applyBorder="1" applyAlignment="1">
      <alignment vertical="center" wrapText="1"/>
    </xf>
    <xf numFmtId="0" fontId="5" fillId="0" borderId="9" xfId="6" applyFont="1" applyBorder="1" applyAlignment="1">
      <alignment vertical="center" wrapText="1"/>
    </xf>
    <xf numFmtId="0" fontId="5" fillId="0" borderId="11" xfId="6" applyFont="1" applyBorder="1" applyAlignment="1">
      <alignment vertical="center" wrapText="1"/>
    </xf>
    <xf numFmtId="0" fontId="5" fillId="0" borderId="12" xfId="6" applyFont="1" applyBorder="1" applyAlignment="1">
      <alignment vertical="center" wrapText="1"/>
    </xf>
    <xf numFmtId="0" fontId="2" fillId="0" borderId="11" xfId="0" applyFont="1" applyBorder="1">
      <alignment vertical="center"/>
    </xf>
    <xf numFmtId="0" fontId="5" fillId="0" borderId="19" xfId="6" applyFont="1" applyBorder="1" applyAlignment="1">
      <alignment vertical="center" wrapText="1"/>
    </xf>
    <xf numFmtId="0" fontId="5" fillId="0" borderId="20" xfId="6" applyFont="1" applyBorder="1" applyAlignment="1">
      <alignment vertical="center" wrapText="1"/>
    </xf>
    <xf numFmtId="0" fontId="2" fillId="0" borderId="18" xfId="6" applyFont="1" applyBorder="1">
      <alignment vertical="center"/>
    </xf>
    <xf numFmtId="0" fontId="10" fillId="0" borderId="57" xfId="6" applyFont="1" applyBorder="1">
      <alignment vertical="center"/>
    </xf>
    <xf numFmtId="0" fontId="20" fillId="0" borderId="66" xfId="6" applyFont="1" applyBorder="1">
      <alignment vertical="center"/>
    </xf>
    <xf numFmtId="0" fontId="2" fillId="2" borderId="66" xfId="6" applyFont="1" applyFill="1" applyBorder="1">
      <alignment vertical="center"/>
    </xf>
    <xf numFmtId="0" fontId="21" fillId="0" borderId="59" xfId="6" applyFont="1" applyBorder="1" applyAlignment="1">
      <alignment horizontal="center" vertical="center" wrapText="1"/>
    </xf>
    <xf numFmtId="0" fontId="9" fillId="5" borderId="59" xfId="6" applyFont="1" applyFill="1" applyBorder="1" applyAlignment="1">
      <alignment horizontal="center" vertical="center"/>
    </xf>
    <xf numFmtId="0" fontId="21" fillId="0" borderId="58" xfId="6" applyFont="1" applyBorder="1" applyAlignment="1">
      <alignment horizontal="center" vertical="center" wrapText="1"/>
    </xf>
    <xf numFmtId="0" fontId="9" fillId="5" borderId="58" xfId="6" applyFont="1" applyFill="1" applyBorder="1" applyAlignment="1">
      <alignment horizontal="center" vertical="center"/>
    </xf>
    <xf numFmtId="0" fontId="2" fillId="0" borderId="67" xfId="6" applyFont="1" applyBorder="1">
      <alignment vertical="center"/>
    </xf>
    <xf numFmtId="0" fontId="21" fillId="0" borderId="66" xfId="6" applyFont="1" applyBorder="1" applyAlignment="1">
      <alignment horizontal="center" vertical="center" wrapText="1"/>
    </xf>
    <xf numFmtId="0" fontId="9" fillId="2" borderId="66" xfId="6" applyFont="1" applyFill="1" applyBorder="1" applyAlignment="1">
      <alignment horizontal="center" vertical="center"/>
    </xf>
    <xf numFmtId="0" fontId="10" fillId="0" borderId="57" xfId="6" applyFont="1" applyBorder="1" applyAlignment="1">
      <alignment horizontal="left" vertical="center"/>
    </xf>
    <xf numFmtId="0" fontId="4" fillId="0" borderId="33" xfId="6" applyFont="1" applyBorder="1">
      <alignment vertical="center"/>
    </xf>
    <xf numFmtId="0" fontId="5" fillId="0" borderId="70" xfId="6" applyFont="1" applyBorder="1" applyAlignment="1">
      <alignment vertical="center" wrapText="1"/>
    </xf>
    <xf numFmtId="0" fontId="5" fillId="0" borderId="15" xfId="6" applyFont="1" applyBorder="1" applyAlignment="1">
      <alignment vertical="center" wrapText="1"/>
    </xf>
    <xf numFmtId="0" fontId="5" fillId="0" borderId="27" xfId="6" applyFont="1" applyBorder="1" applyAlignment="1">
      <alignment vertical="center" wrapText="1"/>
    </xf>
    <xf numFmtId="0" fontId="5" fillId="0" borderId="71" xfId="6" applyFont="1" applyBorder="1" applyAlignment="1">
      <alignment vertical="center" wrapText="1"/>
    </xf>
    <xf numFmtId="0" fontId="5" fillId="0" borderId="20" xfId="6" applyFont="1" applyBorder="1">
      <alignment vertical="center"/>
    </xf>
    <xf numFmtId="0" fontId="2" fillId="0" borderId="11" xfId="6" applyFont="1" applyBorder="1" applyAlignment="1">
      <alignment vertical="center" wrapText="1"/>
    </xf>
    <xf numFmtId="0" fontId="2" fillId="0" borderId="12" xfId="6" applyFont="1" applyBorder="1" applyAlignment="1">
      <alignment horizontal="center" vertical="center" wrapText="1"/>
    </xf>
    <xf numFmtId="181" fontId="2" fillId="0" borderId="19" xfId="6" applyNumberFormat="1" applyFont="1" applyBorder="1" applyAlignment="1">
      <alignment horizontal="center" vertical="center" wrapText="1"/>
    </xf>
    <xf numFmtId="181" fontId="2" fillId="0" borderId="12" xfId="6" applyNumberFormat="1" applyFont="1" applyBorder="1" applyAlignment="1">
      <alignment vertical="center" wrapText="1"/>
    </xf>
    <xf numFmtId="181" fontId="2" fillId="0" borderId="20" xfId="6" applyNumberFormat="1" applyFont="1" applyBorder="1" applyAlignment="1">
      <alignment vertical="center" wrapText="1"/>
    </xf>
    <xf numFmtId="0" fontId="2" fillId="0" borderId="8" xfId="6" applyFont="1" applyBorder="1" applyAlignment="1">
      <alignment horizontal="right" vertical="center" wrapText="1"/>
    </xf>
    <xf numFmtId="0" fontId="2" fillId="0" borderId="8" xfId="6" applyFont="1" applyBorder="1" applyAlignment="1">
      <alignment vertical="center" wrapText="1"/>
    </xf>
    <xf numFmtId="0" fontId="5" fillId="0" borderId="33" xfId="0" applyFont="1" applyBorder="1">
      <alignment vertical="center"/>
    </xf>
    <xf numFmtId="0" fontId="2" fillId="2" borderId="54" xfId="6" applyFont="1" applyFill="1" applyBorder="1">
      <alignment vertical="center"/>
    </xf>
    <xf numFmtId="0" fontId="2" fillId="0" borderId="12" xfId="0" applyFont="1" applyBorder="1">
      <alignment vertical="center"/>
    </xf>
    <xf numFmtId="0" fontId="2" fillId="0" borderId="17" xfId="0" applyFont="1" applyBorder="1">
      <alignment vertical="center"/>
    </xf>
    <xf numFmtId="0" fontId="2" fillId="0" borderId="20" xfId="0" applyFont="1" applyBorder="1">
      <alignment vertical="center"/>
    </xf>
    <xf numFmtId="0" fontId="2" fillId="5" borderId="58" xfId="6" applyFont="1" applyFill="1" applyBorder="1">
      <alignment vertical="center"/>
    </xf>
    <xf numFmtId="0" fontId="2" fillId="2" borderId="57" xfId="6" applyFont="1" applyFill="1" applyBorder="1">
      <alignment vertical="center"/>
    </xf>
    <xf numFmtId="0" fontId="2" fillId="5" borderId="59" xfId="6" applyFont="1" applyFill="1" applyBorder="1" applyAlignment="1">
      <alignment horizontal="center" vertical="center"/>
    </xf>
    <xf numFmtId="0" fontId="2" fillId="2" borderId="58" xfId="6" applyFont="1" applyFill="1" applyBorder="1" applyAlignment="1">
      <alignment horizontal="left" vertical="center"/>
    </xf>
    <xf numFmtId="0" fontId="1" fillId="0" borderId="33" xfId="6" applyFont="1" applyBorder="1">
      <alignment vertical="center"/>
    </xf>
    <xf numFmtId="0" fontId="2" fillId="2" borderId="58" xfId="6" applyFont="1" applyFill="1" applyBorder="1" applyAlignment="1">
      <alignment horizontal="center" vertical="center"/>
    </xf>
    <xf numFmtId="0" fontId="10" fillId="0" borderId="66" xfId="6" applyFont="1" applyBorder="1" applyAlignment="1">
      <alignment horizontal="left" vertical="center"/>
    </xf>
    <xf numFmtId="0" fontId="5" fillId="2" borderId="66" xfId="6" applyFont="1" applyFill="1" applyBorder="1" applyAlignment="1">
      <alignment horizontal="center" vertical="center"/>
    </xf>
    <xf numFmtId="0" fontId="2" fillId="2" borderId="66" xfId="6" applyFont="1" applyFill="1" applyBorder="1" applyAlignment="1">
      <alignment horizontal="center" vertical="center"/>
    </xf>
    <xf numFmtId="0" fontId="10" fillId="0" borderId="28" xfId="6" applyFont="1" applyBorder="1" applyAlignment="1">
      <alignment horizontal="left" vertical="center" wrapText="1"/>
    </xf>
    <xf numFmtId="0" fontId="9" fillId="2" borderId="28" xfId="6" applyFont="1" applyFill="1" applyBorder="1" applyAlignment="1">
      <alignment horizontal="left" vertical="center" wrapText="1"/>
    </xf>
    <xf numFmtId="181" fontId="2" fillId="0" borderId="17" xfId="6" applyNumberFormat="1" applyFont="1" applyBorder="1" applyAlignment="1">
      <alignment vertical="center" wrapText="1"/>
    </xf>
    <xf numFmtId="0" fontId="5" fillId="0" borderId="32" xfId="0" applyFont="1" applyBorder="1">
      <alignment vertical="center"/>
    </xf>
    <xf numFmtId="0" fontId="5" fillId="0" borderId="35" xfId="0" applyFont="1" applyBorder="1">
      <alignment vertical="center"/>
    </xf>
    <xf numFmtId="0" fontId="2" fillId="0" borderId="0" xfId="6" applyFont="1">
      <alignment vertical="center"/>
    </xf>
    <xf numFmtId="0" fontId="2" fillId="0" borderId="23" xfId="6" applyFont="1" applyBorder="1" applyAlignment="1">
      <alignment horizontal="center" vertical="center"/>
    </xf>
    <xf numFmtId="41" fontId="9" fillId="2" borderId="28" xfId="3" applyNumberFormat="1" applyFont="1" applyFill="1" applyBorder="1" applyAlignment="1">
      <alignment horizontal="center" vertical="center"/>
    </xf>
    <xf numFmtId="0" fontId="2" fillId="0" borderId="8" xfId="6" applyFont="1" applyBorder="1" applyAlignment="1">
      <alignment horizontal="center" vertical="center"/>
    </xf>
    <xf numFmtId="181" fontId="2" fillId="0" borderId="19" xfId="6" applyNumberFormat="1" applyFont="1" applyBorder="1" applyAlignment="1">
      <alignment horizontal="center" vertical="center" wrapText="1"/>
    </xf>
    <xf numFmtId="178" fontId="2" fillId="0" borderId="2" xfId="6" applyNumberFormat="1" applyFont="1" applyBorder="1" applyAlignment="1">
      <alignment horizontal="right"/>
    </xf>
    <xf numFmtId="0" fontId="2" fillId="0" borderId="11" xfId="6" applyFont="1" applyBorder="1" applyAlignment="1">
      <alignment horizontal="center" vertical="center"/>
    </xf>
    <xf numFmtId="0" fontId="2" fillId="0" borderId="0" xfId="6" applyFont="1" applyAlignment="1">
      <alignment horizontal="center" vertical="center"/>
    </xf>
    <xf numFmtId="0" fontId="10" fillId="0" borderId="37" xfId="6" applyFont="1" applyBorder="1" applyAlignment="1">
      <alignment horizontal="center" vertical="center"/>
    </xf>
    <xf numFmtId="0" fontId="10" fillId="0" borderId="24" xfId="6" applyFont="1" applyBorder="1" applyAlignment="1">
      <alignment horizontal="center" vertical="center"/>
    </xf>
    <xf numFmtId="177" fontId="2" fillId="0" borderId="0" xfId="6" applyNumberFormat="1" applyFont="1" applyAlignment="1">
      <alignment horizontal="center" vertical="center"/>
    </xf>
    <xf numFmtId="0" fontId="2" fillId="0" borderId="11" xfId="6" applyFont="1" applyBorder="1" applyAlignment="1">
      <alignment horizontal="distributed" vertical="center"/>
    </xf>
    <xf numFmtId="0" fontId="2" fillId="0" borderId="11" xfId="6" applyFont="1" applyBorder="1" applyAlignment="1">
      <alignment horizontal="left" vertical="center" indent="1"/>
    </xf>
    <xf numFmtId="0" fontId="2" fillId="0" borderId="11" xfId="6" applyFont="1" applyBorder="1" applyAlignment="1">
      <alignment horizontal="left" vertical="center"/>
    </xf>
    <xf numFmtId="0" fontId="3" fillId="0" borderId="0" xfId="6" applyFont="1" applyAlignment="1">
      <alignment horizontal="center" vertical="center"/>
    </xf>
    <xf numFmtId="0" fontId="10" fillId="6" borderId="52" xfId="6" applyFont="1" applyFill="1" applyBorder="1" applyAlignment="1">
      <alignment horizontal="center" vertical="center"/>
    </xf>
    <xf numFmtId="0" fontId="10" fillId="6" borderId="53" xfId="6" applyFont="1" applyFill="1" applyBorder="1" applyAlignment="1">
      <alignment horizontal="center" vertical="center"/>
    </xf>
    <xf numFmtId="177" fontId="2" fillId="0" borderId="0" xfId="6" applyNumberFormat="1" applyFont="1" applyAlignment="1">
      <alignment horizontal="right" vertical="center"/>
    </xf>
    <xf numFmtId="0" fontId="2" fillId="0" borderId="0" xfId="6" applyFont="1" applyAlignment="1">
      <alignment horizontal="distributed" vertical="center"/>
    </xf>
    <xf numFmtId="0" fontId="10" fillId="0" borderId="28" xfId="6" applyFont="1" applyBorder="1" applyAlignment="1">
      <alignment horizontal="center" vertical="center"/>
    </xf>
    <xf numFmtId="0" fontId="2" fillId="0" borderId="0" xfId="6" applyFont="1" applyAlignment="1">
      <alignment horizontal="distributed" vertical="center" wrapText="1"/>
    </xf>
    <xf numFmtId="0" fontId="2" fillId="0" borderId="2" xfId="6" applyFont="1" applyBorder="1" applyAlignment="1">
      <alignment horizontal="distributed" vertical="center" wrapText="1"/>
    </xf>
    <xf numFmtId="49" fontId="2" fillId="0" borderId="0" xfId="6" applyNumberFormat="1" applyFont="1">
      <alignment vertical="center"/>
    </xf>
    <xf numFmtId="0" fontId="2" fillId="0" borderId="0" xfId="6" applyFont="1">
      <alignment vertical="center"/>
    </xf>
    <xf numFmtId="0" fontId="2" fillId="0" borderId="2" xfId="6" applyFont="1" applyBorder="1" applyAlignment="1">
      <alignment horizontal="left" vertical="center" indent="1"/>
    </xf>
    <xf numFmtId="0" fontId="2" fillId="0" borderId="3" xfId="6" applyFont="1" applyBorder="1" applyAlignment="1">
      <alignment horizontal="distributed" vertical="center" wrapText="1"/>
    </xf>
    <xf numFmtId="0" fontId="2" fillId="0" borderId="3" xfId="6" applyFont="1" applyBorder="1" applyAlignment="1">
      <alignment horizontal="distributed" vertical="center"/>
    </xf>
    <xf numFmtId="0" fontId="2" fillId="0" borderId="2" xfId="6" applyFont="1" applyBorder="1" applyAlignment="1">
      <alignment horizontal="distributed" vertical="center"/>
    </xf>
    <xf numFmtId="49" fontId="2" fillId="0" borderId="3" xfId="6" applyNumberFormat="1" applyFont="1" applyBorder="1">
      <alignment vertical="center"/>
    </xf>
    <xf numFmtId="0" fontId="2" fillId="0" borderId="3" xfId="6" applyFont="1" applyBorder="1">
      <alignment vertical="center"/>
    </xf>
    <xf numFmtId="41" fontId="9" fillId="2" borderId="28" xfId="3" applyNumberFormat="1" applyFont="1" applyFill="1" applyBorder="1" applyAlignment="1">
      <alignment horizontal="center" vertical="center"/>
    </xf>
    <xf numFmtId="0" fontId="2" fillId="0" borderId="1" xfId="6" applyFont="1" applyBorder="1" applyAlignment="1">
      <alignment horizontal="center" vertical="center"/>
    </xf>
    <xf numFmtId="49" fontId="5" fillId="0" borderId="8" xfId="6" applyNumberFormat="1" applyFont="1" applyBorder="1" applyAlignment="1">
      <alignment horizontal="center" vertical="center"/>
    </xf>
    <xf numFmtId="0" fontId="5" fillId="0" borderId="8" xfId="6" applyFont="1" applyBorder="1" applyAlignment="1">
      <alignment horizontal="center" vertical="center"/>
    </xf>
    <xf numFmtId="0" fontId="5" fillId="0" borderId="9" xfId="6" applyFont="1" applyBorder="1" applyAlignment="1">
      <alignment horizontal="center" vertical="center"/>
    </xf>
    <xf numFmtId="0" fontId="5" fillId="0" borderId="11" xfId="6" applyFont="1" applyBorder="1" applyAlignment="1">
      <alignment horizontal="center" vertical="center"/>
    </xf>
    <xf numFmtId="0" fontId="5" fillId="0" borderId="12" xfId="6" applyFont="1" applyBorder="1" applyAlignment="1">
      <alignment horizontal="center" vertical="center"/>
    </xf>
    <xf numFmtId="177" fontId="5" fillId="0" borderId="11" xfId="6" applyNumberFormat="1" applyFont="1" applyBorder="1" applyAlignment="1">
      <alignment horizontal="center" vertical="center"/>
    </xf>
    <xf numFmtId="181" fontId="5" fillId="0" borderId="11" xfId="6" applyNumberFormat="1" applyFont="1" applyBorder="1" applyAlignment="1">
      <alignment horizontal="center" vertical="center"/>
    </xf>
    <xf numFmtId="181" fontId="5" fillId="0" borderId="12" xfId="6" applyNumberFormat="1" applyFont="1" applyBorder="1" applyAlignment="1">
      <alignment horizontal="center" vertical="center"/>
    </xf>
    <xf numFmtId="181" fontId="2" fillId="0" borderId="1" xfId="6" applyNumberFormat="1" applyFont="1" applyBorder="1" applyAlignment="1">
      <alignment horizontal="center" vertical="center" wrapText="1"/>
    </xf>
    <xf numFmtId="181" fontId="2" fillId="0" borderId="1" xfId="6" applyNumberFormat="1" applyFont="1" applyBorder="1" applyAlignment="1">
      <alignment horizontal="center" vertical="center"/>
    </xf>
    <xf numFmtId="0" fontId="10" fillId="0" borderId="28" xfId="6" applyFont="1" applyBorder="1" applyAlignment="1">
      <alignment horizontal="center" vertical="center" wrapText="1"/>
    </xf>
    <xf numFmtId="0" fontId="5" fillId="0" borderId="11" xfId="6" applyFont="1" applyBorder="1" applyAlignment="1">
      <alignment horizontal="center" vertical="center" shrinkToFit="1"/>
    </xf>
    <xf numFmtId="0" fontId="2" fillId="0" borderId="25" xfId="6" applyFont="1" applyBorder="1" applyAlignment="1">
      <alignment horizontal="distributed" vertical="center" justifyLastLine="1"/>
    </xf>
    <xf numFmtId="0" fontId="2" fillId="0" borderId="18" xfId="6" applyFont="1" applyBorder="1" applyAlignment="1">
      <alignment horizontal="distributed" vertical="center" justifyLastLine="1"/>
    </xf>
    <xf numFmtId="0" fontId="2" fillId="0" borderId="22" xfId="6" applyFont="1" applyBorder="1" applyAlignment="1">
      <alignment horizontal="distributed" vertical="center" justifyLastLine="1"/>
    </xf>
    <xf numFmtId="0" fontId="2" fillId="0" borderId="7" xfId="6" applyFont="1" applyBorder="1" applyAlignment="1">
      <alignment horizontal="distributed" vertical="center" justifyLastLine="1"/>
    </xf>
    <xf numFmtId="0" fontId="2" fillId="0" borderId="1" xfId="6" applyFont="1" applyBorder="1" applyAlignment="1">
      <alignment horizontal="distributed" vertical="center" justifyLastLine="1"/>
    </xf>
    <xf numFmtId="0" fontId="2" fillId="0" borderId="6" xfId="6" applyFont="1" applyBorder="1" applyAlignment="1">
      <alignment horizontal="distributed" vertical="center" justifyLastLine="1"/>
    </xf>
    <xf numFmtId="180" fontId="11" fillId="2" borderId="28" xfId="6" applyNumberFormat="1" applyFont="1" applyFill="1" applyBorder="1" applyAlignment="1">
      <alignment horizontal="left" vertical="top" wrapText="1"/>
    </xf>
    <xf numFmtId="0" fontId="5" fillId="0" borderId="25" xfId="6" applyFont="1" applyBorder="1" applyAlignment="1">
      <alignment horizontal="center" vertical="center" wrapText="1"/>
    </xf>
    <xf numFmtId="0" fontId="5" fillId="0" borderId="18" xfId="6" applyFont="1" applyBorder="1" applyAlignment="1">
      <alignment horizontal="center" vertical="center" wrapText="1"/>
    </xf>
    <xf numFmtId="0" fontId="5" fillId="0" borderId="22" xfId="6" applyFont="1" applyBorder="1" applyAlignment="1">
      <alignment horizontal="center" vertical="center" wrapText="1"/>
    </xf>
    <xf numFmtId="0" fontId="5" fillId="0" borderId="7" xfId="6" applyFont="1" applyBorder="1" applyAlignment="1">
      <alignment horizontal="center" vertical="center" wrapText="1"/>
    </xf>
    <xf numFmtId="0" fontId="5" fillId="0" borderId="1" xfId="6" applyFont="1" applyBorder="1" applyAlignment="1">
      <alignment horizontal="center" vertical="center" wrapText="1"/>
    </xf>
    <xf numFmtId="0" fontId="5" fillId="0" borderId="6" xfId="6" applyFont="1" applyBorder="1" applyAlignment="1">
      <alignment horizontal="center" vertical="center" wrapText="1"/>
    </xf>
    <xf numFmtId="0" fontId="2" fillId="0" borderId="25" xfId="6" applyNumberFormat="1" applyFont="1" applyBorder="1" applyAlignment="1">
      <alignment horizontal="left" vertical="center" wrapText="1"/>
    </xf>
    <xf numFmtId="0" fontId="2" fillId="0" borderId="18" xfId="6" applyNumberFormat="1" applyFont="1" applyBorder="1" applyAlignment="1">
      <alignment horizontal="left" vertical="center" wrapText="1"/>
    </xf>
    <xf numFmtId="0" fontId="2" fillId="0" borderId="22" xfId="6" applyNumberFormat="1" applyFont="1" applyBorder="1" applyAlignment="1">
      <alignment horizontal="left" vertical="center" wrapText="1"/>
    </xf>
    <xf numFmtId="0" fontId="2" fillId="0" borderId="7" xfId="6" applyNumberFormat="1" applyFont="1" applyBorder="1" applyAlignment="1">
      <alignment horizontal="left" vertical="center" wrapText="1"/>
    </xf>
    <xf numFmtId="0" fontId="2" fillId="0" borderId="1" xfId="6" applyNumberFormat="1" applyFont="1" applyBorder="1" applyAlignment="1">
      <alignment horizontal="left" vertical="center" wrapText="1"/>
    </xf>
    <xf numFmtId="0" fontId="2" fillId="0" borderId="6" xfId="6" applyNumberFormat="1" applyFont="1" applyBorder="1" applyAlignment="1">
      <alignment horizontal="left" vertical="center" wrapText="1"/>
    </xf>
    <xf numFmtId="0" fontId="2" fillId="0" borderId="37" xfId="6" applyFont="1" applyBorder="1" applyAlignment="1">
      <alignment horizontal="distributed" vertical="center"/>
    </xf>
    <xf numFmtId="0" fontId="2" fillId="0" borderId="23" xfId="6" applyFont="1" applyBorder="1" applyAlignment="1">
      <alignment horizontal="distributed" vertical="center"/>
    </xf>
    <xf numFmtId="0" fontId="2" fillId="0" borderId="24" xfId="6" applyFont="1" applyBorder="1" applyAlignment="1">
      <alignment horizontal="distributed" vertical="center"/>
    </xf>
    <xf numFmtId="0" fontId="2" fillId="0" borderId="25" xfId="6" applyFont="1" applyBorder="1" applyAlignment="1">
      <alignment horizontal="distributed" vertical="center" wrapText="1"/>
    </xf>
    <xf numFmtId="0" fontId="2" fillId="0" borderId="18" xfId="6" applyFont="1" applyBorder="1" applyAlignment="1">
      <alignment horizontal="distributed" vertical="center" wrapText="1"/>
    </xf>
    <xf numFmtId="0" fontId="2" fillId="0" borderId="22" xfId="6" applyFont="1" applyBorder="1" applyAlignment="1">
      <alignment horizontal="distributed" vertical="center" wrapText="1"/>
    </xf>
    <xf numFmtId="0" fontId="2" fillId="0" borderId="5" xfId="6" applyFont="1" applyBorder="1" applyAlignment="1">
      <alignment horizontal="distributed" vertical="center" wrapText="1"/>
    </xf>
    <xf numFmtId="0" fontId="2" fillId="0" borderId="0" xfId="6" applyFont="1" applyBorder="1" applyAlignment="1">
      <alignment horizontal="distributed" vertical="center" wrapText="1"/>
    </xf>
    <xf numFmtId="0" fontId="2" fillId="0" borderId="4" xfId="6" applyFont="1" applyBorder="1" applyAlignment="1">
      <alignment horizontal="distributed" vertical="center" wrapText="1"/>
    </xf>
    <xf numFmtId="0" fontId="2" fillId="0" borderId="7" xfId="6" applyFont="1" applyBorder="1" applyAlignment="1">
      <alignment horizontal="distributed" vertical="center" wrapText="1"/>
    </xf>
    <xf numFmtId="0" fontId="2" fillId="0" borderId="1" xfId="6" applyFont="1" applyBorder="1" applyAlignment="1">
      <alignment horizontal="distributed" vertical="center" wrapText="1"/>
    </xf>
    <xf numFmtId="0" fontId="2" fillId="0" borderId="6" xfId="6" applyFont="1" applyBorder="1" applyAlignment="1">
      <alignment horizontal="distributed" vertical="center" wrapText="1"/>
    </xf>
    <xf numFmtId="0" fontId="2" fillId="0" borderId="25" xfId="6" applyFont="1" applyBorder="1" applyAlignment="1">
      <alignment horizontal="left" vertical="center"/>
    </xf>
    <xf numFmtId="0" fontId="2" fillId="0" borderId="18" xfId="6" applyFont="1" applyBorder="1" applyAlignment="1">
      <alignment horizontal="left" vertical="center"/>
    </xf>
    <xf numFmtId="0" fontId="2" fillId="0" borderId="23" xfId="6" applyNumberFormat="1" applyFont="1" applyBorder="1" applyAlignment="1">
      <alignment horizontal="center" vertical="center"/>
    </xf>
    <xf numFmtId="0" fontId="5" fillId="0" borderId="5" xfId="6" applyFont="1" applyBorder="1" applyAlignment="1">
      <alignment horizontal="left" vertical="center"/>
    </xf>
    <xf numFmtId="0" fontId="5" fillId="0" borderId="0" xfId="6" applyFont="1" applyBorder="1" applyAlignment="1">
      <alignment horizontal="left" vertical="center"/>
    </xf>
    <xf numFmtId="0" fontId="2" fillId="0" borderId="1" xfId="6" applyNumberFormat="1" applyFont="1" applyBorder="1" applyAlignment="1">
      <alignment horizontal="center" vertical="center"/>
    </xf>
    <xf numFmtId="0" fontId="2" fillId="0" borderId="23" xfId="6" applyFont="1" applyFill="1" applyBorder="1" applyAlignment="1">
      <alignment horizontal="center" vertical="center"/>
    </xf>
    <xf numFmtId="0" fontId="2" fillId="0" borderId="7" xfId="6" applyFont="1" applyBorder="1" applyAlignment="1">
      <alignment horizontal="left" vertical="center"/>
    </xf>
    <xf numFmtId="0" fontId="2" fillId="0" borderId="1" xfId="6" applyFont="1" applyBorder="1" applyAlignment="1">
      <alignment horizontal="left" vertical="center"/>
    </xf>
    <xf numFmtId="0" fontId="10" fillId="0" borderId="28" xfId="6" applyFont="1" applyFill="1" applyBorder="1" applyAlignment="1">
      <alignment horizontal="center" vertical="center"/>
    </xf>
    <xf numFmtId="0" fontId="2" fillId="0" borderId="2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5" xfId="6" applyFont="1" applyBorder="1" applyAlignment="1">
      <alignment horizontal="right" vertical="center"/>
    </xf>
    <xf numFmtId="0" fontId="2" fillId="0" borderId="18" xfId="6" applyFont="1" applyBorder="1" applyAlignment="1">
      <alignment horizontal="right" vertical="center"/>
    </xf>
    <xf numFmtId="0" fontId="2" fillId="0" borderId="5" xfId="6" applyFont="1" applyBorder="1" applyAlignment="1">
      <alignment horizontal="right" vertical="center"/>
    </xf>
    <xf numFmtId="0" fontId="2" fillId="0" borderId="0" xfId="6" applyFont="1" applyBorder="1" applyAlignment="1">
      <alignment horizontal="right" vertical="center"/>
    </xf>
    <xf numFmtId="0" fontId="10" fillId="0" borderId="47" xfId="6" applyFont="1" applyBorder="1" applyAlignment="1">
      <alignment horizontal="left" vertical="center" wrapText="1"/>
    </xf>
    <xf numFmtId="0" fontId="10" fillId="0" borderId="54" xfId="6" applyFont="1" applyBorder="1" applyAlignment="1">
      <alignment horizontal="left" vertical="center" wrapText="1"/>
    </xf>
    <xf numFmtId="0" fontId="10" fillId="0" borderId="38" xfId="6" applyFont="1" applyBorder="1" applyAlignment="1">
      <alignment horizontal="left" vertical="center" wrapText="1"/>
    </xf>
    <xf numFmtId="0" fontId="9" fillId="2" borderId="47" xfId="6" applyFont="1" applyFill="1" applyBorder="1" applyAlignment="1">
      <alignment horizontal="center" vertical="center" wrapText="1"/>
    </xf>
    <xf numFmtId="0" fontId="9" fillId="2" borderId="54" xfId="6" applyFont="1" applyFill="1" applyBorder="1" applyAlignment="1">
      <alignment horizontal="center" vertical="center"/>
    </xf>
    <xf numFmtId="0" fontId="9" fillId="2" borderId="38" xfId="6" applyFont="1" applyFill="1" applyBorder="1" applyAlignment="1">
      <alignment horizontal="center" vertical="center"/>
    </xf>
    <xf numFmtId="0" fontId="2" fillId="0" borderId="37" xfId="6" applyFont="1" applyBorder="1" applyAlignment="1">
      <alignment horizontal="left" vertical="center" wrapText="1"/>
    </xf>
    <xf numFmtId="0" fontId="2" fillId="0" borderId="23" xfId="6" applyFont="1" applyBorder="1" applyAlignment="1">
      <alignment horizontal="left" vertical="center" wrapText="1"/>
    </xf>
    <xf numFmtId="0" fontId="5" fillId="0" borderId="23" xfId="6" applyFont="1" applyBorder="1" applyAlignment="1">
      <alignment vertical="center"/>
    </xf>
    <xf numFmtId="0" fontId="5" fillId="0" borderId="23" xfId="3" applyNumberFormat="1" applyFont="1" applyBorder="1" applyAlignment="1">
      <alignment horizontal="center" vertical="center"/>
    </xf>
    <xf numFmtId="0" fontId="5" fillId="0" borderId="23" xfId="6" applyFont="1" applyBorder="1" applyAlignment="1">
      <alignment horizontal="right" vertical="center"/>
    </xf>
    <xf numFmtId="0" fontId="5" fillId="0" borderId="24" xfId="6" applyFont="1" applyBorder="1" applyAlignment="1">
      <alignment horizontal="right" vertical="center"/>
    </xf>
    <xf numFmtId="0" fontId="5" fillId="0" borderId="0" xfId="6" applyFont="1" applyBorder="1" applyAlignment="1">
      <alignment horizontal="distributed" vertical="center"/>
    </xf>
    <xf numFmtId="0" fontId="1" fillId="0" borderId="5" xfId="6" applyFont="1" applyBorder="1" applyAlignment="1">
      <alignment horizontal="center" vertical="center" wrapText="1"/>
    </xf>
    <xf numFmtId="0" fontId="1" fillId="0" borderId="0" xfId="6" applyFont="1" applyBorder="1" applyAlignment="1">
      <alignment horizontal="center" vertical="center" wrapText="1"/>
    </xf>
    <xf numFmtId="0" fontId="1" fillId="0" borderId="4" xfId="6" applyFont="1" applyBorder="1" applyAlignment="1">
      <alignment horizontal="center" vertical="center" wrapText="1"/>
    </xf>
    <xf numFmtId="0" fontId="1" fillId="0" borderId="7" xfId="6" applyFont="1" applyBorder="1" applyAlignment="1">
      <alignment horizontal="center" vertical="center" wrapText="1"/>
    </xf>
    <xf numFmtId="0" fontId="1" fillId="0" borderId="1" xfId="6" applyFont="1" applyBorder="1" applyAlignment="1">
      <alignment horizontal="center" vertical="center" wrapText="1"/>
    </xf>
    <xf numFmtId="0" fontId="1" fillId="0" borderId="6" xfId="6" applyFont="1" applyBorder="1" applyAlignment="1">
      <alignment horizontal="center" vertical="center" wrapText="1"/>
    </xf>
    <xf numFmtId="0" fontId="5" fillId="0" borderId="0" xfId="6" applyFont="1" applyBorder="1" applyAlignment="1">
      <alignment horizontal="distributed" vertical="center" shrinkToFit="1"/>
    </xf>
    <xf numFmtId="0" fontId="2" fillId="0" borderId="37" xfId="6" applyFont="1" applyBorder="1" applyAlignment="1">
      <alignment horizontal="right" vertical="center"/>
    </xf>
    <xf numFmtId="0" fontId="2" fillId="0" borderId="23" xfId="6" applyFont="1" applyBorder="1" applyAlignment="1">
      <alignment horizontal="right" vertical="center"/>
    </xf>
    <xf numFmtId="0" fontId="2" fillId="0" borderId="23" xfId="6" applyFont="1" applyBorder="1" applyAlignment="1">
      <alignment horizontal="center" vertical="center"/>
    </xf>
    <xf numFmtId="0" fontId="2" fillId="0" borderId="37" xfId="6" applyFont="1" applyBorder="1" applyAlignment="1">
      <alignment horizontal="left" vertical="center"/>
    </xf>
    <xf numFmtId="0" fontId="2" fillId="0" borderId="23" xfId="6" applyFont="1" applyBorder="1" applyAlignment="1">
      <alignment horizontal="left" vertical="center"/>
    </xf>
    <xf numFmtId="0" fontId="2" fillId="0" borderId="24" xfId="6" applyFont="1" applyBorder="1" applyAlignment="1">
      <alignment horizontal="left" vertical="center"/>
    </xf>
    <xf numFmtId="181" fontId="2" fillId="0" borderId="23" xfId="6" applyNumberFormat="1" applyFont="1" applyBorder="1" applyAlignment="1">
      <alignment horizontal="center" vertical="center"/>
    </xf>
    <xf numFmtId="0" fontId="5" fillId="0" borderId="18" xfId="6" applyFont="1" applyBorder="1" applyAlignment="1">
      <alignment horizontal="distributed" vertical="center"/>
    </xf>
    <xf numFmtId="0" fontId="2" fillId="0" borderId="19" xfId="6" applyFont="1" applyBorder="1" applyAlignment="1">
      <alignment horizontal="center" vertical="center"/>
    </xf>
    <xf numFmtId="0" fontId="2" fillId="0" borderId="20" xfId="6"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2" fillId="0" borderId="10" xfId="6" applyFont="1" applyBorder="1" applyAlignment="1">
      <alignment horizontal="left" vertical="center" indent="1"/>
    </xf>
    <xf numFmtId="0" fontId="5" fillId="0" borderId="11" xfId="0" applyFont="1" applyBorder="1" applyAlignment="1">
      <alignment horizontal="center" vertical="center"/>
    </xf>
    <xf numFmtId="0" fontId="2" fillId="0" borderId="21" xfId="6" applyFont="1" applyBorder="1" applyAlignment="1">
      <alignment horizontal="left" vertical="center" indent="1"/>
    </xf>
    <xf numFmtId="0" fontId="2" fillId="0" borderId="19" xfId="6" applyFont="1" applyBorder="1" applyAlignment="1">
      <alignment horizontal="left" vertical="center" indent="1"/>
    </xf>
    <xf numFmtId="0" fontId="5" fillId="0" borderId="19" xfId="0" applyFont="1" applyBorder="1" applyAlignment="1">
      <alignment horizontal="center" vertical="center"/>
    </xf>
    <xf numFmtId="0" fontId="2" fillId="0" borderId="25" xfId="0" applyFont="1" applyBorder="1" applyAlignment="1">
      <alignment horizontal="center" vertical="center"/>
    </xf>
    <xf numFmtId="0" fontId="2" fillId="0" borderId="18" xfId="0" applyFont="1" applyBorder="1" applyAlignment="1">
      <alignment horizontal="center" vertical="center"/>
    </xf>
    <xf numFmtId="0" fontId="2" fillId="0" borderId="22" xfId="0" applyFont="1" applyBorder="1" applyAlignment="1">
      <alignment horizontal="center" vertical="center"/>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2" fillId="2" borderId="58" xfId="6" applyFont="1" applyFill="1" applyBorder="1" applyAlignment="1">
      <alignment horizontal="left" vertical="center" wrapText="1"/>
    </xf>
    <xf numFmtId="0" fontId="2" fillId="2" borderId="66" xfId="6" applyFont="1" applyFill="1" applyBorder="1" applyAlignment="1">
      <alignment horizontal="left" vertical="center" wrapText="1"/>
    </xf>
    <xf numFmtId="181" fontId="2" fillId="0" borderId="1" xfId="6" applyNumberFormat="1" applyFont="1" applyBorder="1" applyAlignment="1">
      <alignment horizontal="left" vertical="center"/>
    </xf>
    <xf numFmtId="0" fontId="19" fillId="0" borderId="54" xfId="6" applyFont="1" applyBorder="1" applyAlignment="1">
      <alignment horizontal="center" vertical="center" wrapText="1"/>
    </xf>
    <xf numFmtId="0" fontId="19" fillId="0" borderId="38" xfId="6" applyFont="1" applyBorder="1" applyAlignment="1">
      <alignment horizontal="center" vertical="center" wrapText="1"/>
    </xf>
    <xf numFmtId="0" fontId="2" fillId="0" borderId="13" xfId="6" applyFont="1" applyBorder="1" applyAlignment="1">
      <alignment horizontal="left" vertical="center" indent="1"/>
    </xf>
    <xf numFmtId="0" fontId="2" fillId="0" borderId="8" xfId="6" applyFont="1" applyBorder="1" applyAlignment="1">
      <alignment horizontal="left" vertical="center" indent="1"/>
    </xf>
    <xf numFmtId="0" fontId="5" fillId="0" borderId="8" xfId="0" applyFont="1" applyBorder="1" applyAlignment="1">
      <alignment horizontal="center" vertical="center"/>
    </xf>
    <xf numFmtId="0" fontId="2" fillId="0" borderId="5" xfId="6" applyFont="1" applyBorder="1" applyAlignment="1">
      <alignment horizontal="center" vertical="center"/>
    </xf>
    <xf numFmtId="0" fontId="2" fillId="0" borderId="4" xfId="6" applyFont="1" applyBorder="1" applyAlignment="1">
      <alignment horizontal="center" vertical="center"/>
    </xf>
    <xf numFmtId="0" fontId="2" fillId="0" borderId="13" xfId="6" applyFont="1" applyBorder="1" applyAlignment="1">
      <alignment horizontal="distributed" vertical="center" indent="1"/>
    </xf>
    <xf numFmtId="0" fontId="2" fillId="0" borderId="8" xfId="6" applyFont="1" applyBorder="1" applyAlignment="1">
      <alignment horizontal="distributed" vertical="center" indent="1"/>
    </xf>
    <xf numFmtId="0" fontId="2" fillId="0" borderId="9" xfId="6" applyFont="1" applyBorder="1" applyAlignment="1">
      <alignment horizontal="distributed" vertical="center" indent="1"/>
    </xf>
    <xf numFmtId="181" fontId="2" fillId="0" borderId="13" xfId="6" applyNumberFormat="1" applyFont="1" applyBorder="1" applyAlignment="1">
      <alignment horizontal="left" vertical="center" wrapText="1"/>
    </xf>
    <xf numFmtId="181" fontId="2" fillId="0" borderId="8" xfId="6" applyNumberFormat="1" applyFont="1" applyBorder="1" applyAlignment="1">
      <alignment horizontal="left" vertical="center" wrapText="1"/>
    </xf>
    <xf numFmtId="181" fontId="2" fillId="0" borderId="9" xfId="6" applyNumberFormat="1" applyFont="1" applyBorder="1" applyAlignment="1">
      <alignment horizontal="left" vertical="center" wrapText="1"/>
    </xf>
    <xf numFmtId="0" fontId="1" fillId="0" borderId="0" xfId="6" applyFont="1" applyAlignment="1">
      <alignment horizontal="center" vertical="center" wrapText="1"/>
    </xf>
    <xf numFmtId="0" fontId="2" fillId="0" borderId="10" xfId="6" applyFont="1" applyBorder="1" applyAlignment="1">
      <alignment horizontal="distributed" vertical="center" indent="1"/>
    </xf>
    <xf numFmtId="0" fontId="2" fillId="0" borderId="11" xfId="6" applyFont="1" applyBorder="1" applyAlignment="1">
      <alignment horizontal="distributed" vertical="center" indent="1"/>
    </xf>
    <xf numFmtId="0" fontId="2" fillId="0" borderId="12" xfId="6" applyFont="1" applyBorder="1" applyAlignment="1">
      <alignment horizontal="distributed" vertical="center" indent="1"/>
    </xf>
    <xf numFmtId="181" fontId="2" fillId="0" borderId="10" xfId="6" applyNumberFormat="1" applyFont="1" applyBorder="1" applyAlignment="1">
      <alignment horizontal="left" vertical="center" wrapText="1"/>
    </xf>
    <xf numFmtId="181" fontId="2" fillId="0" borderId="11" xfId="6" applyNumberFormat="1" applyFont="1" applyBorder="1" applyAlignment="1">
      <alignment horizontal="left" vertical="center" wrapText="1"/>
    </xf>
    <xf numFmtId="181" fontId="2" fillId="0" borderId="12" xfId="6" applyNumberFormat="1" applyFont="1" applyBorder="1" applyAlignment="1">
      <alignment horizontal="left" vertical="center" wrapText="1"/>
    </xf>
    <xf numFmtId="0" fontId="2" fillId="0" borderId="16" xfId="6" applyFont="1" applyBorder="1" applyAlignment="1">
      <alignment horizontal="distributed" vertical="center" indent="1"/>
    </xf>
    <xf numFmtId="0" fontId="2" fillId="0" borderId="3" xfId="6" applyFont="1" applyBorder="1" applyAlignment="1">
      <alignment horizontal="distributed" vertical="center" indent="1"/>
    </xf>
    <xf numFmtId="0" fontId="2" fillId="0" borderId="17" xfId="6" applyFont="1" applyBorder="1" applyAlignment="1">
      <alignment horizontal="distributed" vertical="center" indent="1"/>
    </xf>
    <xf numFmtId="0" fontId="5" fillId="0" borderId="16" xfId="6" applyFont="1" applyBorder="1" applyAlignment="1">
      <alignment horizontal="left" vertical="center" wrapText="1"/>
    </xf>
    <xf numFmtId="0" fontId="5" fillId="0" borderId="3" xfId="6" applyFont="1" applyBorder="1" applyAlignment="1">
      <alignment horizontal="left" vertical="center" wrapText="1"/>
    </xf>
    <xf numFmtId="0" fontId="5" fillId="0" borderId="17" xfId="6" applyFont="1" applyBorder="1" applyAlignment="1">
      <alignment horizontal="left" vertical="center" wrapText="1"/>
    </xf>
    <xf numFmtId="0" fontId="5" fillId="0" borderId="5" xfId="6" applyFont="1" applyBorder="1" applyAlignment="1">
      <alignment horizontal="left" vertical="center" wrapText="1"/>
    </xf>
    <xf numFmtId="0" fontId="5" fillId="0" borderId="0" xfId="6" applyFont="1" applyAlignment="1">
      <alignment horizontal="left" vertical="center" wrapText="1"/>
    </xf>
    <xf numFmtId="0" fontId="5" fillId="0" borderId="4" xfId="6" applyFont="1" applyBorder="1" applyAlignment="1">
      <alignment horizontal="left" vertical="center" wrapText="1"/>
    </xf>
    <xf numFmtId="0" fontId="5" fillId="0" borderId="7" xfId="6" applyFont="1" applyBorder="1" applyAlignment="1">
      <alignment horizontal="left" vertical="center" wrapText="1"/>
    </xf>
    <xf numFmtId="0" fontId="5" fillId="0" borderId="1" xfId="6" applyFont="1" applyBorder="1" applyAlignment="1">
      <alignment horizontal="left" vertical="center" wrapText="1"/>
    </xf>
    <xf numFmtId="0" fontId="5" fillId="0" borderId="6" xfId="6" applyFont="1" applyBorder="1" applyAlignment="1">
      <alignment horizontal="left" vertical="center" wrapText="1"/>
    </xf>
    <xf numFmtId="0" fontId="2" fillId="0" borderId="0" xfId="0" applyFont="1" applyAlignment="1">
      <alignment horizontal="center" vertical="center" wrapText="1"/>
    </xf>
    <xf numFmtId="0" fontId="2" fillId="0" borderId="0" xfId="6" applyFont="1" applyAlignment="1">
      <alignment horizontal="right" vertical="center"/>
    </xf>
    <xf numFmtId="0" fontId="5" fillId="0" borderId="25" xfId="6" applyFont="1" applyBorder="1" applyAlignment="1">
      <alignment horizontal="center" vertical="center"/>
    </xf>
    <xf numFmtId="0" fontId="5" fillId="0" borderId="18" xfId="6" applyFont="1" applyBorder="1" applyAlignment="1">
      <alignment horizontal="center" vertical="center"/>
    </xf>
    <xf numFmtId="0" fontId="5" fillId="0" borderId="22" xfId="6" applyFont="1" applyBorder="1" applyAlignment="1">
      <alignment horizontal="center" vertical="center"/>
    </xf>
    <xf numFmtId="0" fontId="5" fillId="0" borderId="13" xfId="6" applyFont="1" applyBorder="1" applyAlignment="1">
      <alignment horizontal="center" vertical="center"/>
    </xf>
    <xf numFmtId="0" fontId="5" fillId="0" borderId="21" xfId="6" applyFont="1" applyBorder="1" applyAlignment="1">
      <alignment horizontal="center" vertical="center"/>
    </xf>
    <xf numFmtId="0" fontId="5" fillId="0" borderId="19" xfId="6" applyFont="1" applyBorder="1" applyAlignment="1">
      <alignment horizontal="center" vertical="center"/>
    </xf>
    <xf numFmtId="0" fontId="5" fillId="0" borderId="20" xfId="6" applyFont="1" applyBorder="1" applyAlignment="1">
      <alignment horizontal="center" vertical="center"/>
    </xf>
    <xf numFmtId="0" fontId="5" fillId="0" borderId="7" xfId="6" applyFont="1" applyBorder="1" applyAlignment="1">
      <alignment horizontal="center" vertical="center"/>
    </xf>
    <xf numFmtId="0" fontId="5" fillId="0" borderId="1" xfId="6" applyFont="1" applyBorder="1" applyAlignment="1">
      <alignment horizontal="center" vertical="center"/>
    </xf>
    <xf numFmtId="0" fontId="5" fillId="0" borderId="6" xfId="6" applyFont="1" applyBorder="1" applyAlignment="1">
      <alignment horizontal="center" vertical="center"/>
    </xf>
    <xf numFmtId="0" fontId="5" fillId="0" borderId="10" xfId="6" applyFont="1" applyBorder="1" applyAlignment="1">
      <alignment horizontal="center" vertical="center"/>
    </xf>
    <xf numFmtId="0" fontId="2" fillId="0" borderId="25" xfId="6" applyFont="1" applyBorder="1" applyAlignment="1">
      <alignment horizontal="distributed" vertical="center" wrapText="1" indent="1"/>
    </xf>
    <xf numFmtId="0" fontId="2" fillId="0" borderId="18" xfId="6" applyFont="1" applyBorder="1" applyAlignment="1">
      <alignment horizontal="distributed" vertical="center" wrapText="1" indent="1"/>
    </xf>
    <xf numFmtId="0" fontId="2" fillId="0" borderId="22" xfId="6" applyFont="1" applyBorder="1" applyAlignment="1">
      <alignment horizontal="distributed" vertical="center" wrapText="1" indent="1"/>
    </xf>
    <xf numFmtId="0" fontId="5" fillId="0" borderId="37" xfId="6" applyFont="1" applyBorder="1" applyAlignment="1">
      <alignment horizontal="center" vertical="center"/>
    </xf>
    <xf numFmtId="0" fontId="5" fillId="0" borderId="23" xfId="6" applyFont="1" applyBorder="1" applyAlignment="1">
      <alignment horizontal="center" vertical="center"/>
    </xf>
    <xf numFmtId="0" fontId="5" fillId="0" borderId="24" xfId="6" applyFont="1" applyBorder="1" applyAlignment="1">
      <alignment horizontal="center" vertical="center"/>
    </xf>
    <xf numFmtId="0" fontId="5" fillId="0" borderId="0" xfId="6" applyFont="1" applyAlignment="1">
      <alignment horizontal="distributed" vertical="center"/>
    </xf>
    <xf numFmtId="180" fontId="2" fillId="0" borderId="11" xfId="6" applyNumberFormat="1" applyFont="1" applyBorder="1" applyAlignment="1">
      <alignment horizontal="center" vertical="center"/>
    </xf>
    <xf numFmtId="0" fontId="5" fillId="0" borderId="0" xfId="6" applyFont="1" applyAlignment="1">
      <alignment horizontal="distributed" vertical="center" shrinkToFit="1"/>
    </xf>
    <xf numFmtId="0" fontId="5" fillId="0" borderId="5" xfId="6" applyFont="1" applyBorder="1" applyAlignment="1">
      <alignment horizontal="distributed" vertical="center"/>
    </xf>
    <xf numFmtId="0" fontId="2" fillId="0" borderId="3" xfId="6" applyFont="1" applyBorder="1" applyAlignment="1">
      <alignment horizontal="center" vertical="center"/>
    </xf>
    <xf numFmtId="177" fontId="2" fillId="0" borderId="3" xfId="6" applyNumberFormat="1" applyFont="1" applyBorder="1" applyAlignment="1">
      <alignment horizontal="center" vertical="center"/>
    </xf>
    <xf numFmtId="0" fontId="17" fillId="0" borderId="5" xfId="6" applyFont="1" applyBorder="1" applyAlignment="1">
      <alignment horizontal="center" vertical="center" wrapText="1"/>
    </xf>
    <xf numFmtId="0" fontId="17" fillId="0" borderId="0" xfId="6" applyFont="1" applyAlignment="1">
      <alignment horizontal="center" vertical="center" wrapText="1"/>
    </xf>
    <xf numFmtId="0" fontId="17" fillId="0" borderId="60" xfId="6" applyFont="1" applyBorder="1" applyAlignment="1">
      <alignment horizontal="left" vertical="center" wrapText="1"/>
    </xf>
    <xf numFmtId="0" fontId="17" fillId="0" borderId="61" xfId="6" applyFont="1" applyBorder="1" applyAlignment="1">
      <alignment horizontal="left" vertical="center" wrapText="1"/>
    </xf>
    <xf numFmtId="0" fontId="17" fillId="0" borderId="62" xfId="6" applyFont="1" applyBorder="1" applyAlignment="1">
      <alignment horizontal="left" vertical="center" wrapText="1"/>
    </xf>
    <xf numFmtId="0" fontId="17" fillId="0" borderId="63" xfId="6" applyFont="1" applyBorder="1" applyAlignment="1">
      <alignment horizontal="left" vertical="center" wrapText="1"/>
    </xf>
    <xf numFmtId="0" fontId="17" fillId="0" borderId="64" xfId="6" applyFont="1" applyBorder="1" applyAlignment="1">
      <alignment horizontal="left" vertical="center" wrapText="1"/>
    </xf>
    <xf numFmtId="0" fontId="17" fillId="0" borderId="65" xfId="6" applyFont="1" applyBorder="1" applyAlignment="1">
      <alignment horizontal="left" vertical="center" wrapText="1"/>
    </xf>
    <xf numFmtId="49" fontId="2" fillId="0" borderId="8" xfId="6" applyNumberFormat="1" applyFont="1" applyBorder="1" applyAlignment="1">
      <alignment horizontal="center" vertical="center"/>
    </xf>
    <xf numFmtId="0" fontId="2" fillId="0" borderId="8" xfId="6" applyFont="1" applyBorder="1" applyAlignment="1">
      <alignment horizontal="center" vertical="center"/>
    </xf>
    <xf numFmtId="0" fontId="2" fillId="0" borderId="9" xfId="6" applyFont="1" applyBorder="1" applyAlignment="1">
      <alignment horizontal="center" vertical="center"/>
    </xf>
    <xf numFmtId="0" fontId="2" fillId="0" borderId="47" xfId="0" applyFont="1" applyBorder="1" applyAlignment="1">
      <alignment horizontal="distributed" vertical="center" indent="1"/>
    </xf>
    <xf numFmtId="0" fontId="2" fillId="0" borderId="25" xfId="0" applyFont="1" applyBorder="1" applyAlignment="1">
      <alignment horizontal="left" vertical="center" wrapText="1"/>
    </xf>
    <xf numFmtId="0" fontId="2" fillId="0" borderId="18" xfId="0" applyFont="1" applyBorder="1" applyAlignment="1">
      <alignment horizontal="left" vertical="center" wrapText="1"/>
    </xf>
    <xf numFmtId="0" fontId="2" fillId="0" borderId="22"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27" xfId="0" applyFont="1" applyBorder="1" applyAlignment="1">
      <alignment horizontal="right" vertical="center"/>
    </xf>
    <xf numFmtId="0" fontId="2" fillId="0" borderId="26" xfId="0" applyFont="1" applyBorder="1" applyAlignment="1">
      <alignment horizontal="right" vertical="center"/>
    </xf>
    <xf numFmtId="0" fontId="5" fillId="0" borderId="80" xfId="0" applyFont="1" applyBorder="1" applyAlignment="1">
      <alignment horizontal="center" vertical="center"/>
    </xf>
    <xf numFmtId="0" fontId="5" fillId="0" borderId="81" xfId="0" applyFont="1" applyBorder="1" applyAlignment="1">
      <alignment horizontal="center" vertical="center"/>
    </xf>
    <xf numFmtId="0" fontId="2" fillId="0" borderId="21" xfId="0" applyFont="1" applyBorder="1" applyAlignment="1">
      <alignment horizontal="right" vertical="center"/>
    </xf>
    <xf numFmtId="0" fontId="2" fillId="0" borderId="19" xfId="0" applyFont="1" applyBorder="1" applyAlignment="1">
      <alignment horizontal="right" vertical="center"/>
    </xf>
    <xf numFmtId="0" fontId="2" fillId="0" borderId="71" xfId="0" applyFont="1" applyBorder="1" applyAlignment="1">
      <alignment horizontal="right" vertical="center"/>
    </xf>
    <xf numFmtId="0" fontId="2" fillId="0" borderId="72" xfId="6" applyFont="1" applyBorder="1" applyAlignment="1">
      <alignment horizontal="center" vertical="center"/>
    </xf>
    <xf numFmtId="0" fontId="4" fillId="0" borderId="5" xfId="6" applyFont="1" applyBorder="1" applyAlignment="1">
      <alignment horizontal="center" vertical="center" wrapText="1"/>
    </xf>
    <xf numFmtId="0" fontId="4" fillId="0" borderId="0" xfId="6" applyFont="1" applyAlignment="1">
      <alignment horizontal="center" vertical="center" wrapText="1"/>
    </xf>
    <xf numFmtId="0" fontId="4" fillId="0" borderId="4" xfId="6" applyFont="1" applyBorder="1" applyAlignment="1">
      <alignment horizontal="center" vertical="center" wrapText="1"/>
    </xf>
    <xf numFmtId="0" fontId="4" fillId="0" borderId="7" xfId="6" applyFont="1" applyBorder="1" applyAlignment="1">
      <alignment horizontal="center" vertical="center" wrapText="1"/>
    </xf>
    <xf numFmtId="0" fontId="4" fillId="0" borderId="1" xfId="6" applyFont="1" applyBorder="1" applyAlignment="1">
      <alignment horizontal="center" vertical="center" wrapText="1"/>
    </xf>
    <xf numFmtId="0" fontId="4" fillId="0" borderId="6" xfId="6" applyFont="1" applyBorder="1" applyAlignment="1">
      <alignment horizontal="center" vertical="center" wrapText="1"/>
    </xf>
    <xf numFmtId="0" fontId="2" fillId="0" borderId="2" xfId="0" applyFont="1" applyBorder="1" applyAlignment="1">
      <alignment horizontal="center" vertical="center"/>
    </xf>
    <xf numFmtId="0" fontId="2" fillId="0" borderId="70" xfId="0" applyFont="1" applyBorder="1" applyAlignment="1">
      <alignment horizontal="center" vertical="center"/>
    </xf>
    <xf numFmtId="0" fontId="2" fillId="0" borderId="76" xfId="0" applyFont="1" applyBorder="1" applyAlignment="1">
      <alignment horizontal="center" vertical="center"/>
    </xf>
    <xf numFmtId="0" fontId="2" fillId="0" borderId="75" xfId="0" applyFont="1" applyBorder="1" applyAlignment="1">
      <alignment horizontal="center" vertical="center"/>
    </xf>
    <xf numFmtId="0" fontId="2" fillId="0" borderId="77" xfId="6" applyFont="1" applyBorder="1" applyAlignment="1">
      <alignment horizontal="center" vertical="center" wrapText="1"/>
    </xf>
    <xf numFmtId="0" fontId="2" fillId="0" borderId="78" xfId="6" applyFont="1" applyBorder="1" applyAlignment="1">
      <alignment horizontal="center" vertical="center" wrapText="1"/>
    </xf>
    <xf numFmtId="0" fontId="2" fillId="0" borderId="76" xfId="6" applyFont="1" applyBorder="1" applyAlignment="1">
      <alignment horizontal="center" vertical="center" wrapText="1"/>
    </xf>
    <xf numFmtId="0" fontId="2" fillId="0" borderId="79" xfId="6" applyFont="1" applyBorder="1" applyAlignment="1">
      <alignment horizontal="center" vertical="center" wrapText="1"/>
    </xf>
    <xf numFmtId="0" fontId="1" fillId="0" borderId="11" xfId="0" applyFont="1" applyBorder="1" applyAlignment="1">
      <alignment horizontal="center" vertical="center"/>
    </xf>
    <xf numFmtId="0" fontId="1" fillId="0" borderId="27" xfId="0" applyFont="1" applyBorder="1" applyAlignment="1">
      <alignment horizontal="center" vertical="center"/>
    </xf>
    <xf numFmtId="0" fontId="5" fillId="0" borderId="75" xfId="0" applyFont="1" applyBorder="1" applyAlignment="1">
      <alignment horizontal="center" vertical="center"/>
    </xf>
    <xf numFmtId="0" fontId="5" fillId="0" borderId="26" xfId="0" applyFont="1" applyBorder="1" applyAlignment="1">
      <alignment horizontal="center" vertical="center"/>
    </xf>
    <xf numFmtId="0" fontId="2" fillId="0" borderId="13" xfId="6" applyFont="1" applyBorder="1" applyAlignment="1">
      <alignment horizontal="center" vertical="center" wrapText="1"/>
    </xf>
    <xf numFmtId="0" fontId="2" fillId="0" borderId="8" xfId="6" applyFont="1" applyBorder="1" applyAlignment="1">
      <alignment horizontal="center" vertical="center" wrapText="1"/>
    </xf>
    <xf numFmtId="0" fontId="2" fillId="0" borderId="10" xfId="6" applyFont="1" applyBorder="1" applyAlignment="1">
      <alignment horizontal="center" vertical="center"/>
    </xf>
    <xf numFmtId="0" fontId="2" fillId="0" borderId="27" xfId="6" applyFont="1" applyBorder="1" applyAlignment="1">
      <alignment horizontal="center" vertical="center"/>
    </xf>
    <xf numFmtId="181" fontId="2" fillId="0" borderId="27" xfId="6" applyNumberFormat="1" applyFont="1" applyBorder="1" applyAlignment="1">
      <alignment horizontal="center" vertical="center" wrapText="1"/>
    </xf>
    <xf numFmtId="181" fontId="2" fillId="0" borderId="75" xfId="6" applyNumberFormat="1" applyFont="1" applyBorder="1" applyAlignment="1">
      <alignment horizontal="center" vertical="center" wrapText="1"/>
    </xf>
    <xf numFmtId="0" fontId="2" fillId="0" borderId="75" xfId="3" applyNumberFormat="1" applyFont="1" applyBorder="1" applyAlignment="1">
      <alignment horizontal="center" vertical="center" wrapText="1"/>
    </xf>
    <xf numFmtId="0" fontId="2" fillId="0" borderId="26" xfId="3" applyNumberFormat="1" applyFont="1" applyBorder="1" applyAlignment="1">
      <alignment horizontal="center" vertical="center" wrapText="1"/>
    </xf>
    <xf numFmtId="0" fontId="2" fillId="0" borderId="13" xfId="6" applyFont="1" applyBorder="1" applyAlignment="1">
      <alignment horizontal="center" vertical="center"/>
    </xf>
    <xf numFmtId="0" fontId="2" fillId="0" borderId="68" xfId="6" applyFont="1" applyBorder="1" applyAlignment="1">
      <alignment horizontal="center" vertical="center"/>
    </xf>
    <xf numFmtId="181" fontId="2" fillId="0" borderId="68" xfId="6" applyNumberFormat="1" applyFont="1" applyBorder="1" applyAlignment="1">
      <alignment horizontal="center" vertical="center" wrapText="1"/>
    </xf>
    <xf numFmtId="181" fontId="2" fillId="0" borderId="73" xfId="6" applyNumberFormat="1" applyFont="1" applyBorder="1" applyAlignment="1">
      <alignment horizontal="center" vertical="center" wrapText="1"/>
    </xf>
    <xf numFmtId="181" fontId="2" fillId="0" borderId="74" xfId="6" applyNumberFormat="1" applyFont="1" applyBorder="1" applyAlignment="1">
      <alignment horizontal="center" vertical="center" wrapText="1"/>
    </xf>
    <xf numFmtId="0" fontId="2" fillId="0" borderId="21" xfId="6" applyFont="1" applyBorder="1" applyAlignment="1">
      <alignment horizontal="right" vertical="center"/>
    </xf>
    <xf numFmtId="0" fontId="2" fillId="0" borderId="19" xfId="6" applyFont="1" applyBorder="1" applyAlignment="1">
      <alignment horizontal="right" vertical="center"/>
    </xf>
    <xf numFmtId="0" fontId="9" fillId="0" borderId="1" xfId="6" applyFont="1" applyBorder="1" applyAlignment="1">
      <alignment horizontal="center" vertical="center"/>
    </xf>
    <xf numFmtId="0" fontId="2" fillId="0" borderId="25" xfId="0" applyFont="1" applyBorder="1" applyAlignment="1">
      <alignment horizontal="distributed" vertical="center" wrapText="1" indent="1"/>
    </xf>
    <xf numFmtId="0" fontId="2" fillId="0" borderId="18" xfId="0" applyFont="1" applyBorder="1" applyAlignment="1">
      <alignment horizontal="distributed" vertical="center" wrapText="1" indent="1"/>
    </xf>
    <xf numFmtId="0" fontId="2" fillId="0" borderId="22" xfId="0" applyFont="1" applyBorder="1" applyAlignment="1">
      <alignment horizontal="distributed" vertical="center" wrapText="1" indent="1"/>
    </xf>
    <xf numFmtId="0" fontId="2" fillId="0" borderId="68" xfId="6" applyFont="1" applyBorder="1" applyAlignment="1">
      <alignment horizontal="distributed" vertical="center" indent="1"/>
    </xf>
    <xf numFmtId="0" fontId="2" fillId="0" borderId="8" xfId="6" applyFont="1" applyBorder="1" applyAlignment="1">
      <alignment horizontal="left" vertical="center" wrapText="1"/>
    </xf>
    <xf numFmtId="0" fontId="2" fillId="0" borderId="9" xfId="6" applyFont="1" applyBorder="1" applyAlignment="1">
      <alignment horizontal="left" vertical="center" wrapText="1"/>
    </xf>
    <xf numFmtId="0" fontId="2" fillId="0" borderId="27" xfId="6" applyFont="1" applyBorder="1" applyAlignment="1">
      <alignment horizontal="distributed" vertical="center" indent="1"/>
    </xf>
    <xf numFmtId="0" fontId="2" fillId="0" borderId="11" xfId="6" applyFont="1" applyBorder="1" applyAlignment="1">
      <alignment horizontal="center" vertical="center" wrapText="1"/>
    </xf>
    <xf numFmtId="181" fontId="2" fillId="0" borderId="21" xfId="6" applyNumberFormat="1" applyFont="1" applyBorder="1" applyAlignment="1">
      <alignment horizontal="distributed" vertical="center" wrapText="1" indent="1"/>
    </xf>
    <xf numFmtId="181" fontId="2" fillId="0" borderId="19" xfId="6" applyNumberFormat="1" applyFont="1" applyBorder="1" applyAlignment="1">
      <alignment horizontal="distributed" vertical="center" wrapText="1" indent="1"/>
    </xf>
    <xf numFmtId="181" fontId="2" fillId="0" borderId="71" xfId="6" applyNumberFormat="1" applyFont="1" applyBorder="1" applyAlignment="1">
      <alignment horizontal="distributed" vertical="center" wrapText="1" indent="1"/>
    </xf>
    <xf numFmtId="0" fontId="5" fillId="0" borderId="2" xfId="6" applyFont="1" applyBorder="1" applyAlignment="1">
      <alignment horizontal="center" vertical="center" wrapText="1"/>
    </xf>
    <xf numFmtId="0" fontId="2" fillId="0" borderId="10" xfId="6" applyFont="1" applyBorder="1" applyAlignment="1">
      <alignment horizontal="left" vertical="center" wrapText="1"/>
    </xf>
    <xf numFmtId="0" fontId="2" fillId="0" borderId="11" xfId="6" applyFont="1" applyBorder="1" applyAlignment="1">
      <alignment horizontal="left" vertical="center" wrapText="1"/>
    </xf>
    <xf numFmtId="0" fontId="2" fillId="0" borderId="27" xfId="6" applyFont="1" applyBorder="1" applyAlignment="1">
      <alignment horizontal="left" vertical="center" wrapText="1"/>
    </xf>
    <xf numFmtId="0" fontId="5" fillId="0" borderId="26" xfId="6" applyFont="1" applyBorder="1" applyAlignment="1">
      <alignment horizontal="center" vertical="center" wrapText="1"/>
    </xf>
    <xf numFmtId="0" fontId="5" fillId="0" borderId="11" xfId="6" applyFont="1" applyBorder="1" applyAlignment="1">
      <alignment horizontal="center" vertical="center" wrapText="1"/>
    </xf>
    <xf numFmtId="0" fontId="2" fillId="0" borderId="21" xfId="6" applyFont="1" applyBorder="1" applyAlignment="1">
      <alignment horizontal="left" vertical="center" wrapText="1"/>
    </xf>
    <xf numFmtId="0" fontId="2" fillId="0" borderId="19" xfId="6" applyFont="1" applyBorder="1" applyAlignment="1">
      <alignment horizontal="left" vertical="center" wrapText="1"/>
    </xf>
    <xf numFmtId="0" fontId="2" fillId="0" borderId="71" xfId="6" applyFont="1" applyBorder="1" applyAlignment="1">
      <alignment horizontal="left" vertical="center" wrapText="1"/>
    </xf>
    <xf numFmtId="0" fontId="5" fillId="0" borderId="72" xfId="6" applyFont="1" applyBorder="1" applyAlignment="1">
      <alignment horizontal="center" vertical="center"/>
    </xf>
    <xf numFmtId="0" fontId="2" fillId="0" borderId="25" xfId="6" applyFont="1" applyBorder="1" applyAlignment="1">
      <alignment horizontal="center" vertical="center" wrapText="1"/>
    </xf>
    <xf numFmtId="0" fontId="2" fillId="0" borderId="18" xfId="6" applyFont="1" applyBorder="1" applyAlignment="1">
      <alignment horizontal="center" vertical="center" wrapText="1"/>
    </xf>
    <xf numFmtId="0" fontId="2" fillId="0" borderId="22" xfId="6" applyFont="1" applyBorder="1" applyAlignment="1">
      <alignment horizontal="center" vertical="center" wrapText="1"/>
    </xf>
    <xf numFmtId="0" fontId="2" fillId="0" borderId="5" xfId="6" applyFont="1" applyBorder="1" applyAlignment="1">
      <alignment horizontal="center" vertical="center" wrapText="1"/>
    </xf>
    <xf numFmtId="0" fontId="2" fillId="0" borderId="0" xfId="6" applyFont="1" applyAlignment="1">
      <alignment horizontal="center" vertical="center" wrapText="1"/>
    </xf>
    <xf numFmtId="0" fontId="2" fillId="0" borderId="4" xfId="6" applyFont="1" applyBorder="1" applyAlignment="1">
      <alignment horizontal="center" vertical="center" wrapText="1"/>
    </xf>
    <xf numFmtId="0" fontId="2" fillId="0" borderId="7" xfId="6" applyFont="1" applyBorder="1" applyAlignment="1">
      <alignment horizontal="center" vertical="center" wrapText="1"/>
    </xf>
    <xf numFmtId="0" fontId="2" fillId="0" borderId="1" xfId="6" applyFont="1" applyBorder="1" applyAlignment="1">
      <alignment horizontal="center" vertical="center" wrapText="1"/>
    </xf>
    <xf numFmtId="0" fontId="2" fillId="0" borderId="6" xfId="6" applyFont="1" applyBorder="1" applyAlignment="1">
      <alignment horizontal="center" vertical="center" wrapText="1"/>
    </xf>
    <xf numFmtId="0" fontId="2" fillId="0" borderId="69" xfId="6" applyFont="1" applyBorder="1" applyAlignment="1">
      <alignment horizontal="center" vertical="center"/>
    </xf>
    <xf numFmtId="0" fontId="2" fillId="0" borderId="14" xfId="6" applyFont="1" applyBorder="1" applyAlignment="1">
      <alignment horizontal="left" vertical="center" wrapText="1"/>
    </xf>
    <xf numFmtId="0" fontId="2" fillId="0" borderId="2" xfId="6" applyFont="1" applyBorder="1" applyAlignment="1">
      <alignment horizontal="left" vertical="center" wrapText="1"/>
    </xf>
    <xf numFmtId="0" fontId="2" fillId="0" borderId="70" xfId="6" applyFont="1" applyBorder="1" applyAlignment="1">
      <alignment horizontal="left" vertical="center" wrapText="1"/>
    </xf>
    <xf numFmtId="0" fontId="2" fillId="0" borderId="47" xfId="0" applyFont="1" applyBorder="1" applyAlignment="1">
      <alignment horizontal="center" vertical="center"/>
    </xf>
    <xf numFmtId="0" fontId="2" fillId="0" borderId="25" xfId="0" applyFont="1" applyBorder="1" applyAlignment="1">
      <alignment horizontal="left" vertical="center"/>
    </xf>
    <xf numFmtId="0" fontId="2" fillId="0" borderId="18" xfId="0" applyFont="1" applyBorder="1" applyAlignment="1">
      <alignment horizontal="left" vertical="center"/>
    </xf>
    <xf numFmtId="0" fontId="2" fillId="0" borderId="22"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5" fillId="0" borderId="27" xfId="0" applyFont="1" applyBorder="1" applyAlignment="1">
      <alignment horizontal="center" vertical="center"/>
    </xf>
    <xf numFmtId="0" fontId="2" fillId="0" borderId="26" xfId="6" applyFont="1" applyBorder="1" applyAlignment="1">
      <alignment horizontal="center" vertical="center"/>
    </xf>
    <xf numFmtId="181" fontId="2" fillId="0" borderId="26" xfId="6" applyNumberFormat="1" applyFont="1" applyBorder="1" applyAlignment="1">
      <alignment horizontal="center" vertical="center" wrapText="1"/>
    </xf>
    <xf numFmtId="181" fontId="2" fillId="0" borderId="11" xfId="6" applyNumberFormat="1" applyFont="1" applyBorder="1" applyAlignment="1">
      <alignment horizontal="center" vertical="center" wrapText="1"/>
    </xf>
    <xf numFmtId="181" fontId="2" fillId="0" borderId="82" xfId="6" applyNumberFormat="1" applyFont="1" applyBorder="1" applyAlignment="1">
      <alignment horizontal="center" vertical="center" wrapText="1"/>
    </xf>
    <xf numFmtId="181" fontId="2" fillId="0" borderId="80" xfId="6" applyNumberFormat="1" applyFont="1" applyBorder="1" applyAlignment="1">
      <alignment horizontal="center" vertical="center" wrapText="1"/>
    </xf>
    <xf numFmtId="0" fontId="2" fillId="0" borderId="80" xfId="3" applyNumberFormat="1" applyFont="1" applyBorder="1" applyAlignment="1">
      <alignment horizontal="center" vertical="center" wrapText="1"/>
    </xf>
    <xf numFmtId="0" fontId="2" fillId="0" borderId="81" xfId="3" applyNumberFormat="1" applyFont="1" applyBorder="1" applyAlignment="1">
      <alignment horizontal="center" vertical="center" wrapText="1"/>
    </xf>
    <xf numFmtId="0" fontId="2" fillId="0" borderId="10" xfId="6" applyFont="1" applyBorder="1" applyAlignment="1">
      <alignment horizontal="distributed" vertical="center" indent="2"/>
    </xf>
    <xf numFmtId="0" fontId="2" fillId="0" borderId="11" xfId="6" applyFont="1" applyBorder="1" applyAlignment="1">
      <alignment horizontal="distributed" vertical="center" indent="2"/>
    </xf>
    <xf numFmtId="0" fontId="2" fillId="0" borderId="12" xfId="6" applyFont="1" applyBorder="1" applyAlignment="1">
      <alignment horizontal="distributed" vertical="center" indent="2"/>
    </xf>
    <xf numFmtId="0" fontId="2" fillId="0" borderId="12" xfId="6" applyFont="1" applyBorder="1" applyAlignment="1">
      <alignment horizontal="left" vertical="center" wrapText="1"/>
    </xf>
    <xf numFmtId="181" fontId="2" fillId="0" borderId="21" xfId="6" applyNumberFormat="1" applyFont="1" applyBorder="1" applyAlignment="1">
      <alignment horizontal="distributed" vertical="center" wrapText="1" indent="2"/>
    </xf>
    <xf numFmtId="181" fontId="2" fillId="0" borderId="19" xfId="6" applyNumberFormat="1" applyFont="1" applyBorder="1" applyAlignment="1">
      <alignment horizontal="distributed" vertical="center" wrapText="1" indent="2"/>
    </xf>
    <xf numFmtId="0" fontId="10" fillId="7" borderId="0" xfId="6" applyFont="1" applyFill="1" applyAlignment="1">
      <alignment horizontal="center" vertical="center"/>
    </xf>
    <xf numFmtId="0" fontId="1" fillId="0" borderId="1" xfId="6" applyFont="1" applyBorder="1" applyAlignment="1">
      <alignment horizontal="center" vertical="center"/>
    </xf>
    <xf numFmtId="0" fontId="2" fillId="0" borderId="13" xfId="6" applyFont="1" applyBorder="1" applyAlignment="1">
      <alignment horizontal="distributed" vertical="center" indent="2"/>
    </xf>
    <xf numFmtId="0" fontId="2" fillId="0" borderId="8" xfId="6" applyFont="1" applyBorder="1" applyAlignment="1">
      <alignment horizontal="distributed" vertical="center" indent="2"/>
    </xf>
    <xf numFmtId="0" fontId="2" fillId="0" borderId="9" xfId="6" applyFont="1" applyBorder="1" applyAlignment="1">
      <alignment horizontal="distributed" vertical="center" indent="2"/>
    </xf>
    <xf numFmtId="0" fontId="2" fillId="0" borderId="13" xfId="6" applyFont="1" applyBorder="1" applyAlignment="1">
      <alignment horizontal="left" vertical="center" wrapText="1"/>
    </xf>
    <xf numFmtId="0" fontId="10" fillId="0" borderId="38" xfId="6" applyFont="1" applyBorder="1" applyAlignment="1">
      <alignment horizontal="center" vertical="center"/>
    </xf>
    <xf numFmtId="177" fontId="2" fillId="0" borderId="11" xfId="6" applyNumberFormat="1" applyFont="1" applyBorder="1" applyAlignment="1">
      <alignment horizontal="center" vertical="center"/>
    </xf>
    <xf numFmtId="180" fontId="2" fillId="0" borderId="25" xfId="6" applyNumberFormat="1" applyFont="1" applyBorder="1" applyAlignment="1">
      <alignment horizontal="left" vertical="center" wrapText="1"/>
    </xf>
    <xf numFmtId="0" fontId="2" fillId="0" borderId="18" xfId="6" applyFont="1" applyBorder="1" applyAlignment="1">
      <alignment horizontal="left" vertical="center" wrapText="1"/>
    </xf>
    <xf numFmtId="0" fontId="2" fillId="0" borderId="22" xfId="6" applyFont="1" applyBorder="1" applyAlignment="1">
      <alignment horizontal="left" vertical="center" wrapText="1"/>
    </xf>
    <xf numFmtId="0" fontId="2" fillId="0" borderId="5" xfId="6" applyFont="1" applyBorder="1" applyAlignment="1">
      <alignment horizontal="left" vertical="center" wrapText="1"/>
    </xf>
    <xf numFmtId="0" fontId="2" fillId="0" borderId="0" xfId="6" applyFont="1" applyBorder="1" applyAlignment="1">
      <alignment horizontal="left" vertical="center" wrapText="1"/>
    </xf>
    <xf numFmtId="0" fontId="2" fillId="0" borderId="4" xfId="6" applyFont="1" applyBorder="1" applyAlignment="1">
      <alignment horizontal="left" vertical="center" wrapText="1"/>
    </xf>
    <xf numFmtId="0" fontId="2" fillId="0" borderId="7" xfId="6" applyFont="1" applyBorder="1" applyAlignment="1">
      <alignment horizontal="left" vertical="center" wrapText="1"/>
    </xf>
    <xf numFmtId="0" fontId="2" fillId="0" borderId="1" xfId="6" applyFont="1" applyBorder="1" applyAlignment="1">
      <alignment horizontal="left" vertical="center" wrapText="1"/>
    </xf>
    <xf numFmtId="0" fontId="2" fillId="0" borderId="6" xfId="6" applyFont="1" applyBorder="1" applyAlignment="1">
      <alignment horizontal="left" vertical="center" wrapText="1"/>
    </xf>
    <xf numFmtId="0" fontId="10" fillId="0" borderId="47" xfId="6" applyFont="1" applyBorder="1" applyAlignment="1">
      <alignment horizontal="center" vertical="center" wrapText="1"/>
    </xf>
    <xf numFmtId="0" fontId="10" fillId="0" borderId="54" xfId="6" applyFont="1" applyBorder="1" applyAlignment="1">
      <alignment horizontal="center" vertical="center" wrapText="1"/>
    </xf>
    <xf numFmtId="41" fontId="9" fillId="2" borderId="47" xfId="3" applyNumberFormat="1" applyFont="1" applyFill="1" applyBorder="1" applyAlignment="1">
      <alignment horizontal="left" vertical="center" wrapText="1"/>
    </xf>
    <xf numFmtId="41" fontId="9" fillId="2" borderId="54" xfId="3" applyNumberFormat="1" applyFont="1" applyFill="1" applyBorder="1" applyAlignment="1">
      <alignment horizontal="left" vertical="center" wrapText="1"/>
    </xf>
    <xf numFmtId="0" fontId="14" fillId="0" borderId="55" xfId="6" applyFont="1" applyBorder="1" applyAlignment="1">
      <alignment horizontal="center" vertical="center" wrapText="1" shrinkToFit="1"/>
    </xf>
    <xf numFmtId="0" fontId="14" fillId="0" borderId="48" xfId="6" applyFont="1" applyBorder="1" applyAlignment="1">
      <alignment horizontal="center" vertical="center" wrapText="1" shrinkToFit="1"/>
    </xf>
    <xf numFmtId="41" fontId="9" fillId="2" borderId="56" xfId="3" applyNumberFormat="1" applyFont="1" applyFill="1" applyBorder="1" applyAlignment="1">
      <alignment horizontal="center" vertical="center"/>
    </xf>
    <xf numFmtId="41" fontId="9" fillId="2" borderId="49" xfId="3" applyNumberFormat="1" applyFont="1" applyFill="1" applyBorder="1" applyAlignment="1">
      <alignment horizontal="center" vertical="center"/>
    </xf>
    <xf numFmtId="0" fontId="2" fillId="0" borderId="10" xfId="6" applyFont="1" applyBorder="1" applyAlignment="1">
      <alignment horizontal="distributed" vertical="center" justifyLastLine="1"/>
    </xf>
    <xf numFmtId="0" fontId="2" fillId="0" borderId="11" xfId="6" applyFont="1" applyBorder="1" applyAlignment="1">
      <alignment horizontal="distributed" vertical="center" justifyLastLine="1"/>
    </xf>
    <xf numFmtId="0" fontId="2" fillId="0" borderId="12" xfId="6" applyFont="1" applyBorder="1" applyAlignment="1">
      <alignment horizontal="distributed" vertical="center" justifyLastLine="1"/>
    </xf>
    <xf numFmtId="0" fontId="2" fillId="0" borderId="16" xfId="6" applyFont="1" applyBorder="1" applyAlignment="1">
      <alignment horizontal="distributed" vertical="center" justifyLastLine="1"/>
    </xf>
    <xf numFmtId="0" fontId="2" fillId="0" borderId="3" xfId="6" applyFont="1" applyBorder="1" applyAlignment="1">
      <alignment horizontal="distributed" vertical="center" justifyLastLine="1"/>
    </xf>
    <xf numFmtId="0" fontId="2" fillId="0" borderId="17" xfId="6" applyFont="1" applyBorder="1" applyAlignment="1">
      <alignment horizontal="distributed" vertical="center" justifyLastLine="1"/>
    </xf>
    <xf numFmtId="0" fontId="2" fillId="0" borderId="14" xfId="6" applyFont="1" applyBorder="1" applyAlignment="1">
      <alignment horizontal="distributed" vertical="center" justifyLastLine="1"/>
    </xf>
    <xf numFmtId="0" fontId="2" fillId="0" borderId="2" xfId="6" applyFont="1" applyBorder="1" applyAlignment="1">
      <alignment horizontal="distributed" vertical="center" justifyLastLine="1"/>
    </xf>
    <xf numFmtId="0" fontId="2" fillId="0" borderId="15" xfId="6" applyFont="1" applyBorder="1" applyAlignment="1">
      <alignment horizontal="distributed" vertical="center" justifyLastLine="1"/>
    </xf>
    <xf numFmtId="181" fontId="5" fillId="0" borderId="16" xfId="0" applyNumberFormat="1" applyFont="1" applyBorder="1" applyAlignment="1">
      <alignment horizontal="left" vertical="center" wrapText="1"/>
    </xf>
    <xf numFmtId="181" fontId="5" fillId="0" borderId="3" xfId="0" applyNumberFormat="1" applyFont="1" applyBorder="1" applyAlignment="1">
      <alignment horizontal="left" vertical="center" wrapText="1"/>
    </xf>
    <xf numFmtId="181" fontId="5" fillId="0" borderId="17" xfId="0" applyNumberFormat="1" applyFont="1" applyBorder="1" applyAlignment="1">
      <alignment horizontal="left" vertical="center" wrapText="1"/>
    </xf>
    <xf numFmtId="181" fontId="5" fillId="0" borderId="5" xfId="0" applyNumberFormat="1" applyFont="1" applyBorder="1" applyAlignment="1">
      <alignment horizontal="left" vertical="center" wrapText="1"/>
    </xf>
    <xf numFmtId="181" fontId="5" fillId="0" borderId="0" xfId="0" applyNumberFormat="1" applyFont="1" applyBorder="1" applyAlignment="1">
      <alignment horizontal="left" vertical="center" wrapText="1"/>
    </xf>
    <xf numFmtId="181" fontId="5" fillId="0" borderId="4" xfId="0" applyNumberFormat="1" applyFont="1" applyBorder="1" applyAlignment="1">
      <alignment horizontal="left" vertical="center" wrapText="1"/>
    </xf>
    <xf numFmtId="181" fontId="2" fillId="0" borderId="11" xfId="6" applyNumberFormat="1" applyFont="1" applyBorder="1" applyAlignment="1">
      <alignment horizontal="center" vertical="center"/>
    </xf>
    <xf numFmtId="0" fontId="2" fillId="0" borderId="10" xfId="6" applyNumberFormat="1" applyFont="1" applyBorder="1" applyAlignment="1">
      <alignment horizontal="center" vertical="center"/>
    </xf>
    <xf numFmtId="0" fontId="2" fillId="0" borderId="11" xfId="6" applyNumberFormat="1" applyFont="1" applyBorder="1" applyAlignment="1">
      <alignment horizontal="center" vertical="center"/>
    </xf>
    <xf numFmtId="0" fontId="2" fillId="0" borderId="12" xfId="6" applyNumberFormat="1" applyFont="1" applyBorder="1" applyAlignment="1">
      <alignment horizontal="center" vertical="center"/>
    </xf>
    <xf numFmtId="181" fontId="2" fillId="0" borderId="5" xfId="6" applyNumberFormat="1" applyFont="1" applyBorder="1" applyAlignment="1">
      <alignment horizontal="left" vertical="center" wrapText="1"/>
    </xf>
    <xf numFmtId="181" fontId="2" fillId="0" borderId="0" xfId="6" applyNumberFormat="1" applyFont="1" applyBorder="1" applyAlignment="1">
      <alignment horizontal="left" vertical="center" wrapText="1"/>
    </xf>
    <xf numFmtId="181" fontId="2" fillId="0" borderId="4" xfId="6" applyNumberFormat="1" applyFont="1" applyBorder="1" applyAlignment="1">
      <alignment horizontal="left" vertical="center" wrapText="1"/>
    </xf>
    <xf numFmtId="181" fontId="2" fillId="0" borderId="7" xfId="6" applyNumberFormat="1" applyFont="1" applyBorder="1" applyAlignment="1">
      <alignment horizontal="left" vertical="center" wrapText="1"/>
    </xf>
    <xf numFmtId="181" fontId="2" fillId="0" borderId="1" xfId="6" applyNumberFormat="1" applyFont="1" applyBorder="1" applyAlignment="1">
      <alignment horizontal="left" vertical="center" wrapText="1"/>
    </xf>
    <xf numFmtId="181" fontId="2" fillId="0" borderId="6" xfId="6" applyNumberFormat="1" applyFont="1" applyBorder="1" applyAlignment="1">
      <alignment horizontal="left" vertical="center" wrapText="1"/>
    </xf>
    <xf numFmtId="0" fontId="2" fillId="0" borderId="0" xfId="6" applyFont="1" applyBorder="1" applyAlignment="1">
      <alignment horizontal="center" vertical="center"/>
    </xf>
    <xf numFmtId="181" fontId="2" fillId="0" borderId="8" xfId="6" applyNumberFormat="1" applyFont="1" applyBorder="1" applyAlignment="1">
      <alignment horizontal="center" vertical="center"/>
    </xf>
    <xf numFmtId="181" fontId="2" fillId="0" borderId="3" xfId="6" applyNumberFormat="1" applyFont="1" applyBorder="1" applyAlignment="1">
      <alignment horizontal="left" vertical="center"/>
    </xf>
    <xf numFmtId="181" fontId="2" fillId="0" borderId="17" xfId="6" applyNumberFormat="1" applyFont="1" applyBorder="1" applyAlignment="1">
      <alignment horizontal="left" vertical="center"/>
    </xf>
    <xf numFmtId="0" fontId="2" fillId="0" borderId="8" xfId="6" applyNumberFormat="1" applyFont="1" applyBorder="1" applyAlignment="1">
      <alignment horizontal="center" vertical="center"/>
    </xf>
    <xf numFmtId="0" fontId="10" fillId="0" borderId="47" xfId="6" applyFont="1" applyBorder="1" applyAlignment="1">
      <alignment horizontal="center" vertical="center"/>
    </xf>
    <xf numFmtId="0" fontId="10" fillId="0" borderId="54" xfId="6" applyFont="1" applyBorder="1" applyAlignment="1">
      <alignment horizontal="center" vertical="center"/>
    </xf>
    <xf numFmtId="180" fontId="11" fillId="2" borderId="47" xfId="6" applyNumberFormat="1" applyFont="1" applyFill="1" applyBorder="1" applyAlignment="1">
      <alignment horizontal="left" vertical="top" wrapText="1"/>
    </xf>
    <xf numFmtId="180" fontId="11" fillId="2" borderId="54" xfId="6" applyNumberFormat="1" applyFont="1" applyFill="1" applyBorder="1" applyAlignment="1">
      <alignment horizontal="left" vertical="top" wrapText="1"/>
    </xf>
    <xf numFmtId="180" fontId="11" fillId="2" borderId="38" xfId="6" applyNumberFormat="1" applyFont="1" applyFill="1" applyBorder="1" applyAlignment="1">
      <alignment horizontal="left" vertical="top" wrapText="1"/>
    </xf>
    <xf numFmtId="0" fontId="2" fillId="0" borderId="13" xfId="6" applyNumberFormat="1" applyFont="1" applyBorder="1" applyAlignment="1">
      <alignment horizontal="center" vertical="center"/>
    </xf>
    <xf numFmtId="0" fontId="2" fillId="0" borderId="9" xfId="6" applyNumberFormat="1" applyFont="1" applyBorder="1" applyAlignment="1">
      <alignment horizontal="center" vertical="center"/>
    </xf>
    <xf numFmtId="0" fontId="5" fillId="0" borderId="5" xfId="6" applyFont="1" applyBorder="1" applyAlignment="1">
      <alignment horizontal="center" vertical="center" shrinkToFit="1"/>
    </xf>
    <xf numFmtId="0" fontId="5" fillId="0" borderId="0" xfId="6" applyFont="1" applyBorder="1" applyAlignment="1">
      <alignment horizontal="center" vertical="center" shrinkToFit="1"/>
    </xf>
    <xf numFmtId="0" fontId="5" fillId="0" borderId="4" xfId="6" applyFont="1" applyBorder="1" applyAlignment="1">
      <alignment horizontal="center" vertical="center" shrinkToFit="1"/>
    </xf>
    <xf numFmtId="0" fontId="2" fillId="0" borderId="28" xfId="6" applyFont="1" applyBorder="1" applyAlignment="1">
      <alignment horizontal="center" vertical="center"/>
    </xf>
    <xf numFmtId="0" fontId="2" fillId="0" borderId="47" xfId="6" applyFont="1" applyBorder="1" applyAlignment="1">
      <alignment horizontal="center" vertical="center" textRotation="255"/>
    </xf>
    <xf numFmtId="0" fontId="2" fillId="0" borderId="54" xfId="6" applyFont="1" applyBorder="1" applyAlignment="1">
      <alignment horizontal="center" vertical="center" textRotation="255"/>
    </xf>
    <xf numFmtId="0" fontId="2" fillId="0" borderId="59" xfId="6" applyFont="1" applyBorder="1">
      <alignment vertical="center"/>
    </xf>
    <xf numFmtId="178" fontId="2" fillId="0" borderId="13" xfId="3" applyNumberFormat="1" applyFont="1" applyBorder="1" applyAlignment="1">
      <alignment horizontal="right" vertical="center"/>
    </xf>
    <xf numFmtId="178" fontId="2" fillId="0" borderId="8" xfId="3" applyNumberFormat="1" applyFont="1" applyBorder="1" applyAlignment="1">
      <alignment horizontal="right" vertical="center"/>
    </xf>
    <xf numFmtId="178" fontId="2" fillId="0" borderId="9" xfId="3" applyNumberFormat="1" applyFont="1" applyBorder="1" applyAlignment="1">
      <alignment horizontal="right" vertical="center"/>
    </xf>
    <xf numFmtId="0" fontId="2" fillId="0" borderId="58" xfId="6" applyFont="1" applyBorder="1">
      <alignment vertical="center"/>
    </xf>
    <xf numFmtId="178" fontId="2" fillId="0" borderId="10" xfId="3" applyNumberFormat="1" applyFont="1" applyBorder="1" applyAlignment="1">
      <alignment horizontal="right" vertical="center"/>
    </xf>
    <xf numFmtId="178" fontId="2" fillId="0" borderId="11" xfId="3" applyNumberFormat="1" applyFont="1" applyBorder="1" applyAlignment="1">
      <alignment horizontal="right" vertical="center"/>
    </xf>
    <xf numFmtId="178" fontId="2" fillId="0" borderId="12" xfId="3" applyNumberFormat="1" applyFont="1" applyBorder="1" applyAlignment="1">
      <alignment horizontal="right" vertical="center"/>
    </xf>
    <xf numFmtId="0" fontId="2" fillId="0" borderId="58" xfId="6" applyFont="1" applyBorder="1" applyAlignment="1">
      <alignment horizontal="center" vertical="center"/>
    </xf>
    <xf numFmtId="41" fontId="2" fillId="0" borderId="37" xfId="3" applyFont="1" applyBorder="1" applyAlignment="1">
      <alignment horizontal="right" vertical="center"/>
    </xf>
    <xf numFmtId="41" fontId="2" fillId="0" borderId="23" xfId="3" applyFont="1" applyBorder="1" applyAlignment="1">
      <alignment horizontal="right" vertical="center"/>
    </xf>
    <xf numFmtId="0" fontId="2" fillId="0" borderId="23" xfId="6" applyFont="1" applyBorder="1" applyAlignment="1">
      <alignment horizontal="center" vertical="center" shrinkToFit="1"/>
    </xf>
    <xf numFmtId="0" fontId="2" fillId="0" borderId="24" xfId="6" applyFont="1" applyBorder="1" applyAlignment="1">
      <alignment horizontal="center" vertical="center" shrinkToFit="1"/>
    </xf>
    <xf numFmtId="0" fontId="1" fillId="0" borderId="28" xfId="6" applyFont="1" applyBorder="1" applyAlignment="1">
      <alignment vertical="center" shrinkToFit="1"/>
    </xf>
    <xf numFmtId="0" fontId="2" fillId="0" borderId="57" xfId="6" applyFont="1" applyBorder="1" applyAlignment="1">
      <alignment horizontal="center" vertical="center"/>
    </xf>
    <xf numFmtId="179" fontId="2" fillId="0" borderId="21" xfId="3" applyNumberFormat="1" applyFont="1" applyBorder="1" applyAlignment="1">
      <alignment horizontal="right" vertical="center"/>
    </xf>
    <xf numFmtId="179" fontId="2" fillId="0" borderId="19" xfId="3" applyNumberFormat="1" applyFont="1" applyBorder="1" applyAlignment="1">
      <alignment horizontal="right" vertical="center"/>
    </xf>
    <xf numFmtId="179" fontId="2" fillId="0" borderId="20" xfId="3" applyNumberFormat="1" applyFont="1" applyBorder="1" applyAlignment="1">
      <alignment horizontal="right" vertical="center"/>
    </xf>
    <xf numFmtId="0" fontId="2" fillId="0" borderId="57" xfId="6" applyFont="1" applyBorder="1">
      <alignment vertical="center"/>
    </xf>
    <xf numFmtId="0" fontId="2" fillId="0" borderId="28" xfId="6" applyFont="1" applyBorder="1">
      <alignment vertical="center"/>
    </xf>
    <xf numFmtId="180" fontId="2" fillId="0" borderId="21" xfId="6" applyNumberFormat="1" applyFont="1" applyBorder="1" applyAlignment="1">
      <alignment horizontal="center" vertical="center" wrapText="1"/>
    </xf>
    <xf numFmtId="180" fontId="2" fillId="0" borderId="19" xfId="6" applyNumberFormat="1" applyFont="1" applyBorder="1" applyAlignment="1">
      <alignment horizontal="center" vertical="center" wrapText="1"/>
    </xf>
    <xf numFmtId="180" fontId="2" fillId="0" borderId="20" xfId="6" applyNumberFormat="1" applyFont="1" applyBorder="1" applyAlignment="1">
      <alignment horizontal="center" vertical="center" wrapText="1"/>
    </xf>
  </cellXfs>
  <cellStyles count="8">
    <cellStyle name="パーセント" xfId="1" builtinId="5"/>
    <cellStyle name="ハイパーリンク" xfId="2" builtinId="8"/>
    <cellStyle name="桁区切り" xfId="3" builtinId="6"/>
    <cellStyle name="桁区切り [0.00] 2" xfId="4" xr:uid="{00000000-0005-0000-0000-000003000000}"/>
    <cellStyle name="桁区切り 2" xfId="5" xr:uid="{00000000-0005-0000-0000-000004000000}"/>
    <cellStyle name="標準" xfId="0" builtinId="0"/>
    <cellStyle name="標準 2" xfId="6" xr:uid="{00000000-0005-0000-0000-000006000000}"/>
    <cellStyle name="標準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14</xdr:col>
      <xdr:colOff>209550</xdr:colOff>
      <xdr:row>27</xdr:row>
      <xdr:rowOff>209550</xdr:rowOff>
    </xdr:from>
    <xdr:ext cx="184731" cy="264560"/>
    <xdr:sp macro="" textlink="">
      <xdr:nvSpPr>
        <xdr:cNvPr id="2" name="テキスト ボックス 1">
          <a:extLst>
            <a:ext uri="{FF2B5EF4-FFF2-40B4-BE49-F238E27FC236}">
              <a16:creationId xmlns:a16="http://schemas.microsoft.com/office/drawing/2014/main" id="{57D2B4FA-5477-4C61-9EEC-19868CBD2944}"/>
            </a:ext>
          </a:extLst>
        </xdr:cNvPr>
        <xdr:cNvSpPr txBox="1"/>
      </xdr:nvSpPr>
      <xdr:spPr>
        <a:xfrm>
          <a:off x="4152900" y="990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190499</xdr:colOff>
      <xdr:row>0</xdr:row>
      <xdr:rowOff>33617</xdr:rowOff>
    </xdr:from>
    <xdr:to>
      <xdr:col>28</xdr:col>
      <xdr:colOff>280148</xdr:colOff>
      <xdr:row>1</xdr:row>
      <xdr:rowOff>369794</xdr:rowOff>
    </xdr:to>
    <xdr:sp macro="" textlink="">
      <xdr:nvSpPr>
        <xdr:cNvPr id="2" name="テキスト ボックス 1">
          <a:extLst>
            <a:ext uri="{FF2B5EF4-FFF2-40B4-BE49-F238E27FC236}">
              <a16:creationId xmlns:a16="http://schemas.microsoft.com/office/drawing/2014/main" id="{9571CE16-B241-4500-B898-984400B85CFC}"/>
            </a:ext>
          </a:extLst>
        </xdr:cNvPr>
        <xdr:cNvSpPr txBox="1"/>
      </xdr:nvSpPr>
      <xdr:spPr>
        <a:xfrm>
          <a:off x="4610099" y="33617"/>
          <a:ext cx="6966699" cy="77432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rgbClr val="FF0000"/>
              </a:solidFill>
            </a:rPr>
            <a:t>【</a:t>
          </a:r>
          <a:r>
            <a:rPr kumimoji="1" lang="ja-JP" altLang="en-US" sz="1100" b="1">
              <a:solidFill>
                <a:srgbClr val="FF0000"/>
              </a:solidFill>
            </a:rPr>
            <a:t>必読</a:t>
          </a:r>
          <a:r>
            <a:rPr kumimoji="1" lang="en-US" altLang="ja-JP" sz="1100" b="1">
              <a:solidFill>
                <a:srgbClr val="FF0000"/>
              </a:solidFill>
            </a:rPr>
            <a:t>】</a:t>
          </a:r>
        </a:p>
        <a:p>
          <a:r>
            <a:rPr kumimoji="1" lang="ja-JP" altLang="en-US" sz="1100" b="1">
              <a:solidFill>
                <a:srgbClr val="FF0000"/>
              </a:solidFill>
            </a:rPr>
            <a:t>　はじめに、該当する事業区分をプルダウンから選択してください。事業区分によって記載項目が変わります。　</a:t>
          </a:r>
          <a:endParaRPr kumimoji="1" lang="en-US" altLang="ja-JP" sz="1100" b="1">
            <a:solidFill>
              <a:srgbClr val="FF0000"/>
            </a:solidFill>
          </a:endParaRPr>
        </a:p>
        <a:p>
          <a:r>
            <a:rPr kumimoji="1" lang="ja-JP" altLang="en-US" sz="1100" b="1">
              <a:solidFill>
                <a:srgbClr val="FF0000"/>
              </a:solidFill>
            </a:rPr>
            <a:t>　印刷して手書きで申請書を作成される場合も、必ず該当する事業区分を選択してから印刷してください。</a:t>
          </a:r>
        </a:p>
      </xdr:txBody>
    </xdr:sp>
    <xdr:clientData/>
  </xdr:twoCellAnchor>
  <xdr:twoCellAnchor>
    <xdr:from>
      <xdr:col>15</xdr:col>
      <xdr:colOff>185140</xdr:colOff>
      <xdr:row>1</xdr:row>
      <xdr:rowOff>129111</xdr:rowOff>
    </xdr:from>
    <xdr:to>
      <xdr:col>17</xdr:col>
      <xdr:colOff>33131</xdr:colOff>
      <xdr:row>1</xdr:row>
      <xdr:rowOff>342022</xdr:rowOff>
    </xdr:to>
    <xdr:sp macro="" textlink="">
      <xdr:nvSpPr>
        <xdr:cNvPr id="3" name="矢印: 左 2">
          <a:extLst>
            <a:ext uri="{FF2B5EF4-FFF2-40B4-BE49-F238E27FC236}">
              <a16:creationId xmlns:a16="http://schemas.microsoft.com/office/drawing/2014/main" id="{8FBEAF75-A70A-409A-8A3D-2969CB6E61F5}"/>
            </a:ext>
          </a:extLst>
        </xdr:cNvPr>
        <xdr:cNvSpPr/>
      </xdr:nvSpPr>
      <xdr:spPr>
        <a:xfrm>
          <a:off x="4328515" y="567261"/>
          <a:ext cx="400441" cy="212911"/>
        </a:xfrm>
        <a:prstGeom prst="leftArrow">
          <a:avLst/>
        </a:prstGeom>
        <a:solidFill>
          <a:srgbClr val="FF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D11DE-2180-44FD-B48C-369413A06FB8}">
  <sheetPr>
    <tabColor rgb="FFCC99FF"/>
  </sheetPr>
  <dimension ref="A1:IO48"/>
  <sheetViews>
    <sheetView showZeros="0" tabSelected="1" view="pageBreakPreview" zoomScale="85" zoomScaleNormal="100" zoomScaleSheetLayoutView="85" workbookViewId="0">
      <selection activeCell="AG24" sqref="AG24"/>
    </sheetView>
  </sheetViews>
  <sheetFormatPr defaultRowHeight="14.25"/>
  <cols>
    <col min="1" max="24" width="3.625" style="1" customWidth="1"/>
    <col min="25" max="25" width="1.625" style="1" customWidth="1"/>
    <col min="26" max="26" width="3.625" style="1" customWidth="1"/>
    <col min="27" max="27" width="25.75" style="66" customWidth="1"/>
    <col min="28" max="28" width="32.125" style="66" customWidth="1"/>
    <col min="29" max="29" width="3.75" style="1" customWidth="1"/>
    <col min="30" max="249" width="9" style="1" bestFit="1" customWidth="1"/>
    <col min="250" max="16384" width="9" style="8"/>
  </cols>
  <sheetData>
    <row r="1" spans="1:29" ht="20.100000000000001" customHeight="1" thickBot="1">
      <c r="X1" s="3" t="s">
        <v>69</v>
      </c>
      <c r="Y1" s="3"/>
    </row>
    <row r="2" spans="1:29" ht="9.9499999999999993" customHeight="1" thickBot="1">
      <c r="Z2" s="73"/>
      <c r="AA2" s="74"/>
      <c r="AB2" s="74"/>
      <c r="AC2" s="75"/>
    </row>
    <row r="3" spans="1:29" ht="23.1" customHeight="1" thickBot="1">
      <c r="A3" s="242" t="s">
        <v>6</v>
      </c>
      <c r="B3" s="242"/>
      <c r="C3" s="242"/>
      <c r="D3" s="242"/>
      <c r="E3" s="242"/>
      <c r="F3" s="242"/>
      <c r="G3" s="242"/>
      <c r="H3" s="242"/>
      <c r="I3" s="242"/>
      <c r="J3" s="242"/>
      <c r="K3" s="242"/>
      <c r="L3" s="242"/>
      <c r="M3" s="242"/>
      <c r="N3" s="242"/>
      <c r="O3" s="242"/>
      <c r="P3" s="242"/>
      <c r="Q3" s="242"/>
      <c r="R3" s="242"/>
      <c r="S3" s="242"/>
      <c r="T3" s="242"/>
      <c r="U3" s="242"/>
      <c r="V3" s="242"/>
      <c r="W3" s="242"/>
      <c r="X3" s="242"/>
      <c r="Y3" s="134"/>
      <c r="Z3" s="76"/>
      <c r="AA3" s="243" t="s">
        <v>92</v>
      </c>
      <c r="AB3" s="244"/>
      <c r="AC3" s="77"/>
    </row>
    <row r="4" spans="1:29" ht="9.9499999999999993" customHeight="1">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76"/>
      <c r="AC4" s="77"/>
    </row>
    <row r="5" spans="1:29" ht="23.1" customHeight="1">
      <c r="O5" s="245" t="str">
        <f>AB5</f>
        <v>令和　年　月　日</v>
      </c>
      <c r="P5" s="245"/>
      <c r="Q5" s="245"/>
      <c r="R5" s="245"/>
      <c r="S5" s="245"/>
      <c r="T5" s="245"/>
      <c r="U5" s="245"/>
      <c r="V5" s="245"/>
      <c r="W5" s="245"/>
      <c r="X5" s="245"/>
      <c r="Y5" s="132"/>
      <c r="Z5" s="76"/>
      <c r="AA5" s="135" t="s">
        <v>100</v>
      </c>
      <c r="AB5" s="71" t="s">
        <v>161</v>
      </c>
      <c r="AC5" s="77"/>
    </row>
    <row r="6" spans="1:29" ht="11.25" customHeight="1">
      <c r="R6" s="3"/>
      <c r="S6" s="3"/>
      <c r="T6" s="3"/>
      <c r="U6" s="3"/>
      <c r="V6" s="3"/>
      <c r="W6" s="3"/>
      <c r="X6" s="3"/>
      <c r="Y6" s="3"/>
      <c r="Z6" s="76"/>
      <c r="AC6" s="77"/>
    </row>
    <row r="7" spans="1:29" ht="23.1" customHeight="1">
      <c r="A7" s="246" t="s">
        <v>0</v>
      </c>
      <c r="B7" s="246"/>
      <c r="C7" s="246"/>
      <c r="D7" s="246"/>
      <c r="E7" s="246"/>
      <c r="F7" s="246"/>
      <c r="G7" s="246"/>
      <c r="Z7" s="76"/>
      <c r="AA7" s="247" t="s">
        <v>93</v>
      </c>
      <c r="AB7" s="247"/>
      <c r="AC7" s="77"/>
    </row>
    <row r="8" spans="1:29" ht="20.100000000000001" customHeight="1">
      <c r="Z8" s="76"/>
      <c r="AA8" s="135" t="s">
        <v>162</v>
      </c>
      <c r="AB8" s="145"/>
      <c r="AC8" s="77"/>
    </row>
    <row r="9" spans="1:29" ht="23.1" customHeight="1">
      <c r="F9" s="235" t="s">
        <v>70</v>
      </c>
      <c r="G9" s="235"/>
      <c r="H9" s="235"/>
      <c r="I9" s="248" t="s">
        <v>163</v>
      </c>
      <c r="J9" s="248"/>
      <c r="K9" s="248"/>
      <c r="L9" s="248"/>
      <c r="M9" s="131" t="s">
        <v>81</v>
      </c>
      <c r="N9" s="250">
        <f>AB8</f>
        <v>0</v>
      </c>
      <c r="O9" s="251"/>
      <c r="P9" s="251"/>
      <c r="Q9" s="251"/>
      <c r="R9" s="251"/>
      <c r="Z9" s="76"/>
      <c r="AA9" s="135" t="s">
        <v>164</v>
      </c>
      <c r="AB9" s="146"/>
      <c r="AC9" s="77"/>
    </row>
    <row r="10" spans="1:29" ht="23.1" customHeight="1">
      <c r="I10" s="249"/>
      <c r="J10" s="249"/>
      <c r="K10" s="249"/>
      <c r="L10" s="249"/>
      <c r="M10" s="252">
        <f>AB9</f>
        <v>0</v>
      </c>
      <c r="N10" s="252"/>
      <c r="O10" s="252"/>
      <c r="P10" s="252"/>
      <c r="Q10" s="252"/>
      <c r="R10" s="252"/>
      <c r="S10" s="252"/>
      <c r="T10" s="252"/>
      <c r="U10" s="252"/>
      <c r="V10" s="252"/>
      <c r="W10" s="252"/>
      <c r="X10" s="252"/>
      <c r="Y10" s="131"/>
      <c r="Z10" s="76"/>
      <c r="AA10" s="135" t="s">
        <v>165</v>
      </c>
      <c r="AB10" s="146"/>
      <c r="AC10" s="147" t="s">
        <v>166</v>
      </c>
    </row>
    <row r="11" spans="1:29" ht="23.1" customHeight="1">
      <c r="I11" s="253" t="s">
        <v>167</v>
      </c>
      <c r="J11" s="254"/>
      <c r="K11" s="254"/>
      <c r="L11" s="254"/>
      <c r="M11" s="139" t="s">
        <v>81</v>
      </c>
      <c r="N11" s="256">
        <f>AB10</f>
        <v>0</v>
      </c>
      <c r="O11" s="257"/>
      <c r="P11" s="257"/>
      <c r="Q11" s="257"/>
      <c r="R11" s="257"/>
      <c r="S11" s="139"/>
      <c r="T11" s="139"/>
      <c r="U11" s="139"/>
      <c r="V11" s="139"/>
      <c r="W11" s="139"/>
      <c r="X11" s="139"/>
      <c r="Y11" s="131"/>
      <c r="Z11" s="76"/>
      <c r="AA11" s="135" t="s">
        <v>168</v>
      </c>
      <c r="AB11" s="146"/>
      <c r="AC11" s="147" t="s">
        <v>166</v>
      </c>
    </row>
    <row r="12" spans="1:29" ht="23.1" customHeight="1">
      <c r="I12" s="255"/>
      <c r="J12" s="255"/>
      <c r="K12" s="255"/>
      <c r="L12" s="255"/>
      <c r="M12" s="252">
        <f>AB11</f>
        <v>0</v>
      </c>
      <c r="N12" s="252"/>
      <c r="O12" s="252"/>
      <c r="P12" s="252"/>
      <c r="Q12" s="252"/>
      <c r="R12" s="252"/>
      <c r="S12" s="252"/>
      <c r="T12" s="252"/>
      <c r="U12" s="252"/>
      <c r="V12" s="252"/>
      <c r="W12" s="252"/>
      <c r="X12" s="252"/>
      <c r="Y12" s="131"/>
      <c r="Z12" s="76"/>
      <c r="AA12" s="135" t="s">
        <v>94</v>
      </c>
      <c r="AB12" s="146"/>
      <c r="AC12" s="77"/>
    </row>
    <row r="13" spans="1:29" ht="23.1" customHeight="1">
      <c r="A13" s="4"/>
      <c r="B13" s="4"/>
      <c r="C13" s="4"/>
      <c r="D13" s="4"/>
      <c r="E13" s="4"/>
      <c r="I13" s="239" t="s">
        <v>61</v>
      </c>
      <c r="J13" s="239"/>
      <c r="K13" s="239"/>
      <c r="L13" s="239"/>
      <c r="M13" s="240">
        <f>AB12</f>
        <v>0</v>
      </c>
      <c r="N13" s="240"/>
      <c r="O13" s="240"/>
      <c r="P13" s="240"/>
      <c r="Q13" s="240"/>
      <c r="R13" s="240"/>
      <c r="S13" s="240"/>
      <c r="T13" s="240"/>
      <c r="U13" s="240"/>
      <c r="V13" s="240"/>
      <c r="W13" s="240"/>
      <c r="X13" s="240"/>
      <c r="Y13" s="131"/>
      <c r="Z13" s="76"/>
      <c r="AA13" s="135" t="s">
        <v>95</v>
      </c>
      <c r="AB13" s="146"/>
      <c r="AC13" s="77"/>
    </row>
    <row r="14" spans="1:29" ht="23.1" customHeight="1">
      <c r="I14" s="239" t="s">
        <v>169</v>
      </c>
      <c r="J14" s="239"/>
      <c r="K14" s="239"/>
      <c r="L14" s="239"/>
      <c r="M14" s="240">
        <f>AB13</f>
        <v>0</v>
      </c>
      <c r="N14" s="240"/>
      <c r="O14" s="240"/>
      <c r="P14" s="240"/>
      <c r="Q14" s="240"/>
      <c r="R14" s="240"/>
      <c r="S14" s="240"/>
      <c r="T14" s="240"/>
      <c r="U14" s="240"/>
      <c r="V14" s="240"/>
      <c r="W14" s="240"/>
      <c r="X14" s="240"/>
      <c r="Y14" s="131"/>
      <c r="Z14" s="76"/>
      <c r="AA14" s="135" t="s">
        <v>96</v>
      </c>
      <c r="AB14" s="146"/>
      <c r="AC14" s="77"/>
    </row>
    <row r="15" spans="1:29" ht="23.1" customHeight="1">
      <c r="I15" s="239" t="s">
        <v>96</v>
      </c>
      <c r="J15" s="239"/>
      <c r="K15" s="239"/>
      <c r="L15" s="239"/>
      <c r="M15" s="240">
        <f>AB14</f>
        <v>0</v>
      </c>
      <c r="N15" s="240"/>
      <c r="O15" s="240"/>
      <c r="P15" s="240"/>
      <c r="Q15" s="240"/>
      <c r="R15" s="240"/>
      <c r="S15" s="240"/>
      <c r="T15" s="240"/>
      <c r="U15" s="240"/>
      <c r="V15" s="240"/>
      <c r="W15" s="240"/>
      <c r="X15" s="240"/>
      <c r="Y15" s="131"/>
      <c r="Z15" s="76"/>
      <c r="AA15" s="135" t="s">
        <v>158</v>
      </c>
      <c r="AB15" s="146"/>
      <c r="AC15" s="77"/>
    </row>
    <row r="16" spans="1:29" ht="23.1" customHeight="1">
      <c r="I16" s="234" t="s">
        <v>170</v>
      </c>
      <c r="J16" s="234"/>
      <c r="K16" s="234"/>
      <c r="L16" s="234"/>
      <c r="M16" s="234">
        <f>AB15</f>
        <v>0</v>
      </c>
      <c r="N16" s="234"/>
      <c r="O16" s="234"/>
      <c r="P16" s="234"/>
      <c r="Q16" s="234"/>
      <c r="R16" s="234" t="s">
        <v>171</v>
      </c>
      <c r="S16" s="234"/>
      <c r="T16" s="241">
        <f>AB16</f>
        <v>0</v>
      </c>
      <c r="U16" s="241"/>
      <c r="V16" s="241"/>
      <c r="W16" s="241"/>
      <c r="X16" s="241"/>
      <c r="Y16" s="131"/>
      <c r="Z16" s="76"/>
      <c r="AA16" s="135" t="s">
        <v>83</v>
      </c>
      <c r="AB16" s="146"/>
      <c r="AC16" s="77"/>
    </row>
    <row r="17" spans="1:29" ht="23.1" customHeight="1">
      <c r="I17" s="234" t="s">
        <v>159</v>
      </c>
      <c r="J17" s="234"/>
      <c r="K17" s="234"/>
      <c r="L17" s="234"/>
      <c r="M17" s="234">
        <f>AB17</f>
        <v>0</v>
      </c>
      <c r="N17" s="234"/>
      <c r="O17" s="234"/>
      <c r="P17" s="234"/>
      <c r="Q17" s="234"/>
      <c r="R17" s="234"/>
      <c r="S17" s="234"/>
      <c r="T17" s="234"/>
      <c r="U17" s="234"/>
      <c r="V17" s="234"/>
      <c r="W17" s="234"/>
      <c r="X17" s="27" t="s">
        <v>160</v>
      </c>
      <c r="Y17" s="131"/>
      <c r="Z17" s="76"/>
      <c r="AA17" s="135" t="s">
        <v>157</v>
      </c>
      <c r="AB17" s="148"/>
      <c r="AC17" s="77"/>
    </row>
    <row r="18" spans="1:29" ht="15.95" customHeight="1">
      <c r="Z18" s="76"/>
      <c r="AC18" s="77"/>
    </row>
    <row r="19" spans="1:29" ht="23.1" customHeight="1">
      <c r="A19" s="5" t="s">
        <v>60</v>
      </c>
      <c r="B19" s="5"/>
      <c r="C19" s="5"/>
      <c r="D19" s="5"/>
      <c r="E19" s="5"/>
      <c r="F19" s="5"/>
      <c r="G19" s="5"/>
      <c r="H19" s="5"/>
      <c r="I19" s="5"/>
      <c r="J19" s="5"/>
      <c r="K19" s="5"/>
      <c r="L19" s="5"/>
      <c r="M19" s="5"/>
      <c r="N19" s="5"/>
      <c r="O19" s="5"/>
      <c r="P19" s="5"/>
      <c r="Q19" s="5"/>
      <c r="R19" s="5"/>
      <c r="S19" s="5"/>
      <c r="T19" s="5"/>
      <c r="U19" s="5"/>
      <c r="V19" s="5"/>
      <c r="W19" s="5"/>
      <c r="X19" s="5"/>
      <c r="Y19" s="5"/>
      <c r="Z19" s="76"/>
      <c r="AC19" s="77"/>
    </row>
    <row r="20" spans="1:29" ht="23.1" customHeight="1">
      <c r="A20" s="1" t="s">
        <v>71</v>
      </c>
      <c r="Z20" s="76"/>
      <c r="AC20" s="77"/>
    </row>
    <row r="21" spans="1:29" ht="14.25" customHeight="1">
      <c r="Z21" s="76"/>
      <c r="AC21" s="77"/>
    </row>
    <row r="22" spans="1:29" ht="23.1" customHeight="1">
      <c r="A22" s="235" t="s">
        <v>72</v>
      </c>
      <c r="B22" s="235"/>
      <c r="C22" s="235"/>
      <c r="D22" s="235"/>
      <c r="E22" s="235"/>
      <c r="F22" s="235"/>
      <c r="G22" s="235"/>
      <c r="H22" s="235"/>
      <c r="I22" s="235"/>
      <c r="J22" s="235"/>
      <c r="K22" s="235"/>
      <c r="L22" s="235"/>
      <c r="M22" s="235"/>
      <c r="N22" s="235"/>
      <c r="O22" s="235"/>
      <c r="P22" s="235"/>
      <c r="Q22" s="235"/>
      <c r="R22" s="235"/>
      <c r="S22" s="235"/>
      <c r="T22" s="235"/>
      <c r="U22" s="235"/>
      <c r="V22" s="235"/>
      <c r="W22" s="235"/>
      <c r="X22" s="235"/>
      <c r="Y22" s="131"/>
      <c r="Z22" s="76"/>
      <c r="AC22" s="77"/>
    </row>
    <row r="23" spans="1:29" ht="23.1" customHeight="1">
      <c r="W23" s="7"/>
      <c r="Z23" s="76"/>
      <c r="AB23" s="149" t="s">
        <v>105</v>
      </c>
      <c r="AC23" s="77"/>
    </row>
    <row r="24" spans="1:29" s="1" customFormat="1" ht="22.5" customHeight="1">
      <c r="A24" s="1" t="s">
        <v>73</v>
      </c>
      <c r="E24" s="140" t="str">
        <f>IF($AB$24="職場環境改善事業","■","□")</f>
        <v>□</v>
      </c>
      <c r="F24" s="6" t="s">
        <v>106</v>
      </c>
      <c r="G24" s="6"/>
      <c r="H24" s="6"/>
      <c r="I24" s="6"/>
      <c r="J24" s="6"/>
      <c r="K24" s="6"/>
      <c r="L24" s="6"/>
      <c r="M24" s="6"/>
      <c r="N24" s="6"/>
      <c r="O24" s="6"/>
      <c r="P24" s="6"/>
      <c r="Q24" s="6"/>
      <c r="R24" s="6"/>
      <c r="S24" s="6"/>
      <c r="T24" s="6" t="s">
        <v>79</v>
      </c>
      <c r="U24" s="6"/>
      <c r="V24" s="6"/>
      <c r="W24" s="6"/>
      <c r="X24" s="228"/>
      <c r="Z24" s="76"/>
      <c r="AA24" s="135" t="s">
        <v>101</v>
      </c>
      <c r="AB24" s="150"/>
      <c r="AC24" s="77"/>
    </row>
    <row r="25" spans="1:29" s="1" customFormat="1" ht="22.5" customHeight="1">
      <c r="A25" s="133"/>
      <c r="B25" s="133"/>
      <c r="C25" s="133"/>
      <c r="D25" s="133"/>
      <c r="E25" s="140" t="str">
        <f>IF($AB$24="人材確保支援事業（採用情報発信事業）","■","□")</f>
        <v>□</v>
      </c>
      <c r="F25" s="6" t="s">
        <v>172</v>
      </c>
      <c r="G25" s="6"/>
      <c r="H25" s="6"/>
      <c r="I25" s="6"/>
      <c r="J25" s="6"/>
      <c r="K25" s="6"/>
      <c r="L25" s="6"/>
      <c r="M25" s="6"/>
      <c r="N25" s="6"/>
      <c r="O25" s="27"/>
      <c r="P25" s="27"/>
      <c r="Q25" s="27"/>
      <c r="R25" s="27"/>
      <c r="S25" s="27"/>
      <c r="T25" s="6" t="s">
        <v>173</v>
      </c>
      <c r="U25" s="6"/>
      <c r="V25" s="6"/>
      <c r="W25" s="27"/>
      <c r="X25" s="228"/>
      <c r="Z25" s="76"/>
      <c r="AA25" s="66"/>
      <c r="AB25" s="66"/>
      <c r="AC25" s="77"/>
    </row>
    <row r="26" spans="1:29" s="1" customFormat="1" ht="22.5" customHeight="1">
      <c r="A26" s="133"/>
      <c r="B26" s="133"/>
      <c r="C26" s="133"/>
      <c r="D26" s="133"/>
      <c r="E26" s="140" t="str">
        <f>IF($AB$24="人材確保支援事業（インターンシップ受入事業）","■","□")</f>
        <v>□</v>
      </c>
      <c r="F26" s="6" t="s">
        <v>174</v>
      </c>
      <c r="G26" s="6"/>
      <c r="H26" s="6"/>
      <c r="I26" s="6"/>
      <c r="J26" s="6"/>
      <c r="K26" s="6"/>
      <c r="L26" s="6"/>
      <c r="M26" s="6"/>
      <c r="N26" s="6"/>
      <c r="O26" s="27"/>
      <c r="P26" s="27"/>
      <c r="Q26" s="27"/>
      <c r="R26" s="27"/>
      <c r="S26" s="27"/>
      <c r="T26" s="6" t="s">
        <v>175</v>
      </c>
      <c r="U26" s="6"/>
      <c r="V26" s="6"/>
      <c r="W26" s="27"/>
      <c r="X26" s="228"/>
      <c r="Z26" s="76"/>
      <c r="AA26" s="66"/>
      <c r="AB26" s="66"/>
      <c r="AC26" s="77"/>
    </row>
    <row r="27" spans="1:29" s="1" customFormat="1" ht="22.5" customHeight="1">
      <c r="A27" s="133"/>
      <c r="B27" s="133"/>
      <c r="C27" s="133"/>
      <c r="D27" s="133"/>
      <c r="E27" s="140" t="str">
        <f>IF($AB$24="事業拡大・販路拡大支援事業","■","□")</f>
        <v>□</v>
      </c>
      <c r="F27" s="6" t="s">
        <v>107</v>
      </c>
      <c r="G27" s="6"/>
      <c r="H27" s="6"/>
      <c r="I27" s="6"/>
      <c r="J27" s="6"/>
      <c r="K27" s="6"/>
      <c r="L27" s="6"/>
      <c r="M27" s="6"/>
      <c r="N27" s="6"/>
      <c r="O27" s="27"/>
      <c r="P27" s="27"/>
      <c r="Q27" s="27"/>
      <c r="R27" s="27"/>
      <c r="S27" s="27"/>
      <c r="T27" s="6" t="s">
        <v>80</v>
      </c>
      <c r="U27" s="6"/>
      <c r="V27" s="6"/>
      <c r="W27" s="27"/>
      <c r="Z27" s="76"/>
      <c r="AA27" s="66"/>
      <c r="AB27" s="66"/>
      <c r="AC27" s="77"/>
    </row>
    <row r="28" spans="1:29" ht="23.1" customHeight="1">
      <c r="Z28" s="76"/>
      <c r="AA28" s="236" t="s">
        <v>99</v>
      </c>
      <c r="AB28" s="237"/>
      <c r="AC28" s="77"/>
    </row>
    <row r="29" spans="1:29" ht="23.1" customHeight="1">
      <c r="A29" s="1" t="s">
        <v>28</v>
      </c>
      <c r="Z29" s="76"/>
      <c r="AA29" s="135" t="s">
        <v>97</v>
      </c>
      <c r="AB29" s="71" t="s">
        <v>256</v>
      </c>
      <c r="AC29" s="77"/>
    </row>
    <row r="30" spans="1:29" ht="23.1" customHeight="1">
      <c r="A30" s="1" t="s">
        <v>74</v>
      </c>
      <c r="E30" s="238" t="str">
        <f>AB29</f>
        <v>令和　　年　　月　　日</v>
      </c>
      <c r="F30" s="238"/>
      <c r="G30" s="238"/>
      <c r="H30" s="238"/>
      <c r="I30" s="238"/>
      <c r="J30" s="238"/>
      <c r="K30" s="238"/>
      <c r="L30" s="238"/>
      <c r="M30" s="131" t="s">
        <v>75</v>
      </c>
      <c r="N30" s="238" t="str">
        <f>AB30</f>
        <v>令和　　年　　月　　日</v>
      </c>
      <c r="O30" s="238"/>
      <c r="P30" s="238"/>
      <c r="Q30" s="238"/>
      <c r="R30" s="238"/>
      <c r="S30" s="238"/>
      <c r="T30" s="238"/>
      <c r="U30" s="238"/>
      <c r="Z30" s="76"/>
      <c r="AA30" s="135" t="s">
        <v>98</v>
      </c>
      <c r="AB30" s="71" t="s">
        <v>256</v>
      </c>
      <c r="AC30" s="77"/>
    </row>
    <row r="31" spans="1:29" ht="23.1" customHeight="1">
      <c r="Z31" s="76"/>
      <c r="AC31" s="77"/>
    </row>
    <row r="32" spans="1:29" ht="23.1" customHeight="1">
      <c r="A32" s="1" t="s">
        <v>30</v>
      </c>
      <c r="B32" s="8"/>
      <c r="H32" s="6" t="s">
        <v>65</v>
      </c>
      <c r="I32" s="6"/>
      <c r="J32" s="6"/>
      <c r="K32" s="6"/>
      <c r="L32" s="6"/>
      <c r="M32" s="233">
        <f>AB32</f>
        <v>0</v>
      </c>
      <c r="N32" s="233"/>
      <c r="O32" s="233"/>
      <c r="P32" s="233"/>
      <c r="Q32" s="233"/>
      <c r="R32" s="233"/>
      <c r="S32" s="233"/>
      <c r="T32" s="233"/>
      <c r="U32" s="6"/>
      <c r="V32" s="60" t="s">
        <v>64</v>
      </c>
      <c r="W32" s="6"/>
      <c r="X32" s="6"/>
      <c r="Z32" s="76"/>
      <c r="AA32" s="135" t="s">
        <v>102</v>
      </c>
      <c r="AB32" s="72"/>
      <c r="AC32" s="77"/>
    </row>
    <row r="33" spans="1:29" ht="22.5" customHeight="1">
      <c r="Z33" s="76"/>
      <c r="AC33" s="77"/>
    </row>
    <row r="34" spans="1:29" ht="23.1" customHeight="1">
      <c r="A34" s="1" t="s">
        <v>31</v>
      </c>
      <c r="B34" s="8"/>
      <c r="H34" s="6"/>
      <c r="I34" s="6"/>
      <c r="J34" s="233">
        <f>AB34</f>
        <v>0</v>
      </c>
      <c r="K34" s="233"/>
      <c r="L34" s="233"/>
      <c r="M34" s="233"/>
      <c r="N34" s="233"/>
      <c r="O34" s="233"/>
      <c r="P34" s="233"/>
      <c r="Q34" s="233"/>
      <c r="R34" s="233"/>
      <c r="S34" s="233"/>
      <c r="T34" s="233"/>
      <c r="U34" s="6"/>
      <c r="V34" s="60" t="s">
        <v>64</v>
      </c>
      <c r="W34" s="6"/>
      <c r="X34" s="6"/>
      <c r="Z34" s="76"/>
      <c r="AA34" s="135" t="s">
        <v>103</v>
      </c>
      <c r="AB34" s="72"/>
      <c r="AC34" s="77"/>
    </row>
    <row r="35" spans="1:29" ht="22.5" customHeight="1">
      <c r="Z35" s="76"/>
      <c r="AC35" s="77"/>
    </row>
    <row r="36" spans="1:29" ht="23.1" customHeight="1">
      <c r="A36" s="1" t="s">
        <v>32</v>
      </c>
      <c r="H36" s="6"/>
      <c r="I36" s="6"/>
      <c r="J36" s="233">
        <f>AB36</f>
        <v>0</v>
      </c>
      <c r="K36" s="233"/>
      <c r="L36" s="233"/>
      <c r="M36" s="233"/>
      <c r="N36" s="233"/>
      <c r="O36" s="233"/>
      <c r="P36" s="233"/>
      <c r="Q36" s="151"/>
      <c r="R36" s="60" t="s">
        <v>66</v>
      </c>
      <c r="S36" s="6"/>
      <c r="T36" s="6"/>
      <c r="U36" s="6"/>
      <c r="V36" s="60"/>
      <c r="W36" s="6"/>
      <c r="X36" s="6"/>
      <c r="Z36" s="76"/>
      <c r="AA36" s="135" t="s">
        <v>104</v>
      </c>
      <c r="AB36" s="72"/>
      <c r="AC36" s="77"/>
    </row>
    <row r="37" spans="1:29" ht="22.5" customHeight="1">
      <c r="S37" s="61"/>
      <c r="T37" s="58"/>
      <c r="Z37" s="76"/>
      <c r="AC37" s="77"/>
    </row>
    <row r="38" spans="1:29" ht="22.5" customHeight="1">
      <c r="A38" s="1" t="s">
        <v>33</v>
      </c>
      <c r="O38" s="1" t="s">
        <v>62</v>
      </c>
      <c r="Z38" s="76"/>
      <c r="AC38" s="77"/>
    </row>
    <row r="39" spans="1:29" ht="13.5" customHeight="1">
      <c r="Z39" s="76"/>
      <c r="AC39" s="77"/>
    </row>
    <row r="40" spans="1:29" ht="22.5" customHeight="1" thickBot="1">
      <c r="A40" s="1" t="s">
        <v>36</v>
      </c>
      <c r="Z40" s="79"/>
      <c r="AA40" s="80"/>
      <c r="AB40" s="80"/>
      <c r="AC40" s="81"/>
    </row>
    <row r="42" spans="1:29" ht="23.1" customHeight="1"/>
    <row r="43" spans="1:29" ht="23.1" customHeight="1"/>
    <row r="44" spans="1:29" ht="23.1" customHeight="1"/>
    <row r="45" spans="1:29" ht="23.1" customHeight="1"/>
    <row r="46" spans="1:29" ht="23.1" customHeight="1"/>
    <row r="47" spans="1:29" ht="23.1" customHeight="1"/>
    <row r="48" spans="1:29" ht="23.1" customHeight="1"/>
  </sheetData>
  <mergeCells count="31">
    <mergeCell ref="I14:L14"/>
    <mergeCell ref="M14:X14"/>
    <mergeCell ref="A3:X3"/>
    <mergeCell ref="AA3:AB3"/>
    <mergeCell ref="O5:X5"/>
    <mergeCell ref="A7:G7"/>
    <mergeCell ref="AA7:AB7"/>
    <mergeCell ref="F9:H9"/>
    <mergeCell ref="I9:L10"/>
    <mergeCell ref="N9:R9"/>
    <mergeCell ref="M10:X10"/>
    <mergeCell ref="I11:L12"/>
    <mergeCell ref="N11:R11"/>
    <mergeCell ref="M12:X12"/>
    <mergeCell ref="I13:L13"/>
    <mergeCell ref="M13:X13"/>
    <mergeCell ref="AA28:AB28"/>
    <mergeCell ref="E30:L30"/>
    <mergeCell ref="N30:U30"/>
    <mergeCell ref="I15:L15"/>
    <mergeCell ref="M15:X15"/>
    <mergeCell ref="I16:L16"/>
    <mergeCell ref="M16:Q16"/>
    <mergeCell ref="R16:S16"/>
    <mergeCell ref="T16:X16"/>
    <mergeCell ref="M32:T32"/>
    <mergeCell ref="J34:T34"/>
    <mergeCell ref="J36:P36"/>
    <mergeCell ref="I17:L17"/>
    <mergeCell ref="M17:W17"/>
    <mergeCell ref="A22:X22"/>
  </mergeCells>
  <phoneticPr fontId="7"/>
  <dataValidations disablePrompts="1" count="1">
    <dataValidation type="list" allowBlank="1" showInputMessage="1" showErrorMessage="1" sqref="AB24" xr:uid="{C6A80864-6D11-4222-9DF6-6C7053B0D836}">
      <formula1>$F$24:$F$27</formula1>
    </dataValidation>
  </dataValidations>
  <printOptions horizontalCentered="1"/>
  <pageMargins left="0.6692913385826772" right="0.6692913385826772" top="0.59055118110236227" bottom="0.59055118110236227" header="0.39370078740157483" footer="0.39370078740157483"/>
  <pageSetup paperSize="9" scale="97" firstPageNumber="4294963191" fitToWidth="0" fitToHeight="0" orientation="portrait" r:id="rId1"/>
  <headerFooter alignWithMargins="0">
    <oddFooter>&amp;R&amp;"ＭＳ 明朝,標準"&amp;12（産業経済部企業政策室工業雇用政策課）</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99FF"/>
  </sheetPr>
  <dimension ref="A1:AC55"/>
  <sheetViews>
    <sheetView showZeros="0" view="pageBreakPreview" zoomScaleNormal="100" zoomScaleSheetLayoutView="100" workbookViewId="0">
      <selection activeCell="AJ14" sqref="AJ14"/>
    </sheetView>
  </sheetViews>
  <sheetFormatPr defaultColWidth="3.625" defaultRowHeight="22.5" customHeight="1"/>
  <cols>
    <col min="1" max="3" width="3.625" style="29"/>
    <col min="4" max="4" width="4.625" style="29" customWidth="1"/>
    <col min="5" max="16" width="3.625" style="29"/>
    <col min="17" max="17" width="3.125" style="29" customWidth="1"/>
    <col min="18" max="21" width="3.625" style="29"/>
    <col min="22" max="22" width="4.875" style="29" customWidth="1"/>
    <col min="23" max="23" width="3.625" style="29"/>
    <col min="24" max="24" width="3.875" style="29" customWidth="1"/>
    <col min="25" max="25" width="1.625" style="1" customWidth="1"/>
    <col min="26" max="26" width="3.625" style="1" customWidth="1"/>
    <col min="27" max="27" width="18.375" style="66" bestFit="1" customWidth="1"/>
    <col min="28" max="28" width="29.625" style="66" customWidth="1"/>
    <col min="29" max="29" width="3.75" style="1" customWidth="1"/>
    <col min="30" max="16384" width="3.625" style="29"/>
  </cols>
  <sheetData>
    <row r="1" spans="1:29" ht="22.5" customHeight="1" thickBot="1">
      <c r="A1" s="1"/>
      <c r="B1" s="1"/>
      <c r="C1" s="1"/>
      <c r="D1" s="1"/>
      <c r="E1" s="1"/>
      <c r="F1" s="1"/>
      <c r="G1" s="1"/>
      <c r="H1" s="1"/>
      <c r="I1" s="1"/>
      <c r="J1" s="1"/>
      <c r="K1" s="1"/>
      <c r="L1" s="1"/>
      <c r="M1" s="1"/>
      <c r="N1" s="1"/>
      <c r="O1" s="1"/>
      <c r="P1" s="1"/>
      <c r="Q1" s="1"/>
      <c r="R1" s="1"/>
      <c r="S1" s="1"/>
      <c r="T1" s="1"/>
      <c r="U1" s="3"/>
      <c r="W1" s="3" t="s">
        <v>42</v>
      </c>
      <c r="Y1" s="3"/>
    </row>
    <row r="2" spans="1:29" ht="22.5" customHeight="1" thickBot="1">
      <c r="A2" s="242" t="s">
        <v>15</v>
      </c>
      <c r="B2" s="242"/>
      <c r="C2" s="242"/>
      <c r="D2" s="242"/>
      <c r="E2" s="242"/>
      <c r="F2" s="242"/>
      <c r="G2" s="242"/>
      <c r="H2" s="242"/>
      <c r="I2" s="242"/>
      <c r="J2" s="242"/>
      <c r="K2" s="242"/>
      <c r="L2" s="242"/>
      <c r="M2" s="242"/>
      <c r="N2" s="242"/>
      <c r="O2" s="242"/>
      <c r="P2" s="242"/>
      <c r="Q2" s="242"/>
      <c r="R2" s="242"/>
      <c r="S2" s="242"/>
      <c r="T2" s="242"/>
      <c r="U2" s="242"/>
      <c r="V2" s="242"/>
      <c r="W2" s="242"/>
      <c r="X2" s="242"/>
      <c r="Z2" s="73"/>
      <c r="AA2" s="74"/>
      <c r="AB2" s="74"/>
      <c r="AC2" s="75"/>
    </row>
    <row r="3" spans="1:29" ht="22.5" customHeight="1" thickBot="1">
      <c r="A3" s="242" t="s">
        <v>47</v>
      </c>
      <c r="B3" s="242"/>
      <c r="C3" s="242"/>
      <c r="D3" s="242"/>
      <c r="E3" s="242"/>
      <c r="F3" s="242"/>
      <c r="G3" s="242"/>
      <c r="H3" s="242"/>
      <c r="I3" s="242"/>
      <c r="J3" s="242"/>
      <c r="K3" s="242"/>
      <c r="L3" s="242"/>
      <c r="M3" s="242"/>
      <c r="N3" s="242"/>
      <c r="O3" s="242"/>
      <c r="P3" s="242"/>
      <c r="Q3" s="242"/>
      <c r="R3" s="242"/>
      <c r="S3" s="242"/>
      <c r="T3" s="242"/>
      <c r="U3" s="242"/>
      <c r="V3" s="242"/>
      <c r="W3" s="242"/>
      <c r="X3" s="242"/>
      <c r="Y3" s="2"/>
      <c r="Z3" s="76"/>
      <c r="AA3" s="243" t="s">
        <v>92</v>
      </c>
      <c r="AB3" s="244"/>
      <c r="AC3" s="77"/>
    </row>
    <row r="4" spans="1:29" ht="12.75" customHeight="1">
      <c r="A4" s="2"/>
      <c r="B4" s="2"/>
      <c r="C4" s="2"/>
      <c r="D4" s="2"/>
      <c r="E4" s="2"/>
      <c r="F4" s="2"/>
      <c r="G4" s="2"/>
      <c r="H4" s="2"/>
      <c r="I4" s="2"/>
      <c r="J4" s="2"/>
      <c r="K4" s="2"/>
      <c r="L4" s="2"/>
      <c r="M4" s="2"/>
      <c r="N4" s="2"/>
      <c r="O4" s="2"/>
      <c r="P4" s="2"/>
      <c r="Q4" s="2"/>
      <c r="R4" s="2"/>
      <c r="S4" s="2"/>
      <c r="T4" s="2"/>
      <c r="U4" s="2"/>
      <c r="Y4" s="2"/>
      <c r="Z4" s="76"/>
      <c r="AA4" s="78"/>
      <c r="AB4" s="78"/>
      <c r="AC4" s="77"/>
    </row>
    <row r="5" spans="1:29" s="12" customFormat="1" ht="22.5" customHeight="1">
      <c r="A5" s="272" t="s">
        <v>26</v>
      </c>
      <c r="B5" s="273"/>
      <c r="C5" s="273"/>
      <c r="D5" s="274"/>
      <c r="E5" s="352" t="s">
        <v>8</v>
      </c>
      <c r="F5" s="352"/>
      <c r="G5" s="352"/>
      <c r="H5" s="64" t="s">
        <v>81</v>
      </c>
      <c r="I5" s="260">
        <f>AB6</f>
        <v>0</v>
      </c>
      <c r="J5" s="260"/>
      <c r="K5" s="260"/>
      <c r="L5" s="261">
        <f>AB7</f>
        <v>0</v>
      </c>
      <c r="M5" s="261"/>
      <c r="N5" s="261"/>
      <c r="O5" s="261"/>
      <c r="P5" s="261"/>
      <c r="Q5" s="261"/>
      <c r="R5" s="261"/>
      <c r="S5" s="261"/>
      <c r="T5" s="261"/>
      <c r="U5" s="261"/>
      <c r="V5" s="261"/>
      <c r="W5" s="261"/>
      <c r="X5" s="262"/>
      <c r="Y5" s="67"/>
      <c r="Z5" s="76"/>
      <c r="AA5" s="312" t="s">
        <v>108</v>
      </c>
      <c r="AB5" s="312"/>
      <c r="AC5" s="77"/>
    </row>
    <row r="6" spans="1:29" s="12" customFormat="1" ht="22.5" customHeight="1">
      <c r="A6" s="37"/>
      <c r="B6" s="13"/>
      <c r="C6" s="13"/>
      <c r="D6" s="38"/>
      <c r="E6" s="337" t="s">
        <v>9</v>
      </c>
      <c r="F6" s="337"/>
      <c r="G6" s="337"/>
      <c r="H6" s="263">
        <f>AB8</f>
        <v>0</v>
      </c>
      <c r="I6" s="263"/>
      <c r="J6" s="263"/>
      <c r="K6" s="263"/>
      <c r="L6" s="263"/>
      <c r="M6" s="263"/>
      <c r="N6" s="263"/>
      <c r="O6" s="263"/>
      <c r="P6" s="263"/>
      <c r="Q6" s="263"/>
      <c r="R6" s="263"/>
      <c r="S6" s="263"/>
      <c r="T6" s="263"/>
      <c r="U6" s="263"/>
      <c r="V6" s="263"/>
      <c r="W6" s="263"/>
      <c r="X6" s="264"/>
      <c r="Y6" s="3"/>
      <c r="Z6" s="76"/>
      <c r="AA6" s="70" t="s">
        <v>81</v>
      </c>
      <c r="AB6" s="68"/>
      <c r="AC6" s="77"/>
    </row>
    <row r="7" spans="1:29" s="12" customFormat="1" ht="22.5" customHeight="1">
      <c r="A7" s="338" t="s">
        <v>91</v>
      </c>
      <c r="B7" s="339"/>
      <c r="C7" s="339"/>
      <c r="D7" s="340"/>
      <c r="E7" s="337" t="s">
        <v>10</v>
      </c>
      <c r="F7" s="337"/>
      <c r="G7" s="337"/>
      <c r="H7" s="234"/>
      <c r="I7" s="234"/>
      <c r="J7" s="265">
        <f>AB9</f>
        <v>0</v>
      </c>
      <c r="K7" s="265"/>
      <c r="L7" s="265"/>
      <c r="M7" s="265"/>
      <c r="N7" s="265"/>
      <c r="O7" s="265"/>
      <c r="P7" s="265"/>
      <c r="Q7" s="265"/>
      <c r="R7" s="265"/>
      <c r="S7" s="21"/>
      <c r="T7" s="21"/>
      <c r="U7" s="26"/>
      <c r="V7" s="26"/>
      <c r="W7" s="26"/>
      <c r="X7" s="42"/>
      <c r="Y7" s="1"/>
      <c r="Z7" s="76"/>
      <c r="AA7" s="70" t="s">
        <v>82</v>
      </c>
      <c r="AB7" s="69"/>
      <c r="AC7" s="77"/>
    </row>
    <row r="8" spans="1:29" s="12" customFormat="1" ht="22.5" customHeight="1">
      <c r="A8" s="338"/>
      <c r="B8" s="339"/>
      <c r="C8" s="339"/>
      <c r="D8" s="340"/>
      <c r="E8" s="344" t="s">
        <v>14</v>
      </c>
      <c r="F8" s="344"/>
      <c r="G8" s="344"/>
      <c r="H8" s="271">
        <f>AB10</f>
        <v>0</v>
      </c>
      <c r="I8" s="271"/>
      <c r="J8" s="271"/>
      <c r="K8" s="271"/>
      <c r="L8" s="271"/>
      <c r="M8" s="271"/>
      <c r="N8" s="271"/>
      <c r="O8" s="271"/>
      <c r="P8" s="82" t="s">
        <v>5</v>
      </c>
      <c r="Q8" s="21"/>
      <c r="R8" s="21"/>
      <c r="S8" s="21"/>
      <c r="T8" s="21"/>
      <c r="U8" s="21"/>
      <c r="V8" s="21"/>
      <c r="W8" s="21"/>
      <c r="X8" s="22"/>
      <c r="Y8" s="1"/>
      <c r="Z8" s="76"/>
      <c r="AA8" s="70" t="s">
        <v>9</v>
      </c>
      <c r="AB8" s="69"/>
      <c r="AC8" s="77"/>
    </row>
    <row r="9" spans="1:29" s="12" customFormat="1" ht="22.5" customHeight="1">
      <c r="A9" s="338"/>
      <c r="B9" s="339"/>
      <c r="C9" s="339"/>
      <c r="D9" s="340"/>
      <c r="E9" s="337" t="s">
        <v>12</v>
      </c>
      <c r="F9" s="337"/>
      <c r="G9" s="337"/>
      <c r="H9" s="263">
        <f>AB11</f>
        <v>0</v>
      </c>
      <c r="I9" s="263"/>
      <c r="J9" s="263"/>
      <c r="K9" s="263"/>
      <c r="L9" s="263"/>
      <c r="M9" s="263"/>
      <c r="N9" s="263"/>
      <c r="O9" s="263"/>
      <c r="P9" s="82" t="s">
        <v>13</v>
      </c>
      <c r="Q9" s="266">
        <f>AB12</f>
        <v>0</v>
      </c>
      <c r="R9" s="266"/>
      <c r="S9" s="266"/>
      <c r="T9" s="266"/>
      <c r="U9" s="266"/>
      <c r="V9" s="266"/>
      <c r="W9" s="266"/>
      <c r="X9" s="267"/>
      <c r="Y9" s="1"/>
      <c r="Z9" s="76"/>
      <c r="AA9" s="70" t="s">
        <v>109</v>
      </c>
      <c r="AB9" s="112"/>
      <c r="AC9" s="77"/>
    </row>
    <row r="10" spans="1:29" s="12" customFormat="1" ht="22.5" customHeight="1">
      <c r="A10" s="338"/>
      <c r="B10" s="339"/>
      <c r="C10" s="339"/>
      <c r="D10" s="340"/>
      <c r="E10" s="337" t="s">
        <v>11</v>
      </c>
      <c r="F10" s="337"/>
      <c r="G10" s="337"/>
      <c r="H10" s="263">
        <f>AB16</f>
        <v>0</v>
      </c>
      <c r="I10" s="263"/>
      <c r="J10" s="263"/>
      <c r="K10" s="263"/>
      <c r="L10" s="263"/>
      <c r="M10" s="263"/>
      <c r="N10" s="263"/>
      <c r="O10" s="263"/>
      <c r="P10" s="263"/>
      <c r="Q10" s="263"/>
      <c r="R10" s="263"/>
      <c r="S10" s="263"/>
      <c r="T10" s="263"/>
      <c r="U10" s="263"/>
      <c r="V10" s="263"/>
      <c r="W10" s="263"/>
      <c r="X10" s="264"/>
      <c r="Y10" s="57"/>
      <c r="Z10" s="76"/>
      <c r="AA10" s="70" t="s">
        <v>14</v>
      </c>
      <c r="AB10" s="69"/>
      <c r="AC10" s="77"/>
    </row>
    <row r="11" spans="1:29" ht="22.5" customHeight="1">
      <c r="A11" s="341"/>
      <c r="B11" s="342"/>
      <c r="C11" s="342"/>
      <c r="D11" s="343"/>
      <c r="E11" s="10"/>
      <c r="F11" s="10"/>
      <c r="G11" s="10"/>
      <c r="H11" s="353"/>
      <c r="I11" s="353"/>
      <c r="J11" s="353"/>
      <c r="K11" s="353"/>
      <c r="L11" s="353"/>
      <c r="M11" s="353"/>
      <c r="N11" s="353"/>
      <c r="O11" s="353"/>
      <c r="P11" s="353"/>
      <c r="Q11" s="353"/>
      <c r="R11" s="353"/>
      <c r="S11" s="353"/>
      <c r="T11" s="353"/>
      <c r="U11" s="353"/>
      <c r="V11" s="353"/>
      <c r="W11" s="353"/>
      <c r="X11" s="354"/>
      <c r="Y11" s="57"/>
      <c r="Z11" s="76"/>
      <c r="AA11" s="70" t="s">
        <v>110</v>
      </c>
      <c r="AB11" s="69"/>
      <c r="AC11" s="77"/>
    </row>
    <row r="12" spans="1:29" ht="22.5" customHeight="1">
      <c r="A12" s="313" t="s">
        <v>48</v>
      </c>
      <c r="B12" s="314"/>
      <c r="C12" s="314"/>
      <c r="D12" s="315"/>
      <c r="E12" s="321" t="str">
        <f>IF($AB$18="男女が共に働きやすい環境の構築に向けた設備の改善","■","□")</f>
        <v>□</v>
      </c>
      <c r="F12" s="322"/>
      <c r="G12" s="43" t="s">
        <v>113</v>
      </c>
      <c r="H12" s="84"/>
      <c r="I12" s="84"/>
      <c r="J12" s="84"/>
      <c r="K12" s="84"/>
      <c r="L12" s="84"/>
      <c r="M12" s="84"/>
      <c r="N12" s="84"/>
      <c r="O12" s="84"/>
      <c r="P12" s="84"/>
      <c r="Q12" s="84"/>
      <c r="R12" s="84"/>
      <c r="S12" s="84"/>
      <c r="T12" s="84"/>
      <c r="U12" s="84"/>
      <c r="V12" s="84"/>
      <c r="W12" s="84"/>
      <c r="X12" s="85"/>
      <c r="Y12" s="57"/>
      <c r="Z12" s="76"/>
      <c r="AA12" s="325" t="s">
        <v>111</v>
      </c>
      <c r="AB12" s="328"/>
      <c r="AC12" s="77"/>
    </row>
    <row r="13" spans="1:29" ht="22.5" customHeight="1">
      <c r="A13" s="316"/>
      <c r="B13" s="317"/>
      <c r="C13" s="317"/>
      <c r="D13" s="317"/>
      <c r="E13" s="323" t="str">
        <f>IF($AB$18="障がい者の雇用促進のための設備の改修や導入","■","□")</f>
        <v>□</v>
      </c>
      <c r="F13" s="324"/>
      <c r="G13" s="13" t="s">
        <v>114</v>
      </c>
      <c r="H13" s="17"/>
      <c r="I13" s="17"/>
      <c r="J13" s="17"/>
      <c r="K13" s="17"/>
      <c r="L13" s="17"/>
      <c r="M13" s="17"/>
      <c r="N13" s="17"/>
      <c r="O13" s="17"/>
      <c r="P13" s="17"/>
      <c r="Q13" s="17"/>
      <c r="R13" s="17"/>
      <c r="S13" s="17"/>
      <c r="T13" s="17"/>
      <c r="U13" s="17"/>
      <c r="V13" s="17"/>
      <c r="W13" s="17"/>
      <c r="X13" s="87"/>
      <c r="Y13" s="57"/>
      <c r="Z13" s="76"/>
      <c r="AA13" s="326"/>
      <c r="AB13" s="329"/>
      <c r="AC13" s="77"/>
    </row>
    <row r="14" spans="1:29" ht="22.5" customHeight="1">
      <c r="A14" s="318"/>
      <c r="B14" s="319"/>
      <c r="C14" s="319"/>
      <c r="D14" s="320"/>
      <c r="E14" s="323" t="str">
        <f>IF($AB$18="その他","■","□")</f>
        <v>□</v>
      </c>
      <c r="F14" s="324"/>
      <c r="G14" s="16" t="s">
        <v>115</v>
      </c>
      <c r="H14" s="86"/>
      <c r="I14" s="86" t="s">
        <v>59</v>
      </c>
      <c r="J14" s="268">
        <f>AB19</f>
        <v>0</v>
      </c>
      <c r="K14" s="268"/>
      <c r="L14" s="268"/>
      <c r="M14" s="268"/>
      <c r="N14" s="268"/>
      <c r="O14" s="268"/>
      <c r="P14" s="268"/>
      <c r="Q14" s="268"/>
      <c r="R14" s="268"/>
      <c r="S14" s="268"/>
      <c r="T14" s="268"/>
      <c r="U14" s="268"/>
      <c r="V14" s="268"/>
      <c r="W14" s="268"/>
      <c r="X14" s="65" t="s">
        <v>87</v>
      </c>
      <c r="Y14" s="57"/>
      <c r="Z14" s="76"/>
      <c r="AA14" s="326"/>
      <c r="AB14" s="329"/>
      <c r="AC14" s="77"/>
    </row>
    <row r="15" spans="1:29" ht="35.25" customHeight="1">
      <c r="A15" s="291" t="s">
        <v>21</v>
      </c>
      <c r="B15" s="292"/>
      <c r="C15" s="292"/>
      <c r="D15" s="293"/>
      <c r="E15" s="331">
        <f>AB20</f>
        <v>0</v>
      </c>
      <c r="F15" s="332"/>
      <c r="G15" s="332"/>
      <c r="H15" s="332"/>
      <c r="I15" s="332"/>
      <c r="J15" s="332"/>
      <c r="K15" s="332"/>
      <c r="L15" s="332"/>
      <c r="M15" s="332"/>
      <c r="N15" s="332"/>
      <c r="O15" s="332"/>
      <c r="P15" s="332"/>
      <c r="Q15" s="332"/>
      <c r="R15" s="333" t="s">
        <v>117</v>
      </c>
      <c r="S15" s="333"/>
      <c r="T15" s="333"/>
      <c r="U15" s="334">
        <f>AB21</f>
        <v>0</v>
      </c>
      <c r="V15" s="334"/>
      <c r="W15" s="335" t="s">
        <v>88</v>
      </c>
      <c r="X15" s="336"/>
      <c r="Y15" s="57"/>
      <c r="Z15" s="76"/>
      <c r="AA15" s="327"/>
      <c r="AB15" s="330"/>
      <c r="AC15" s="77"/>
    </row>
    <row r="16" spans="1:29" ht="33" customHeight="1">
      <c r="A16" s="291" t="s">
        <v>19</v>
      </c>
      <c r="B16" s="292"/>
      <c r="C16" s="292"/>
      <c r="D16" s="293"/>
      <c r="E16" s="348">
        <f>AB22</f>
        <v>0</v>
      </c>
      <c r="F16" s="349"/>
      <c r="G16" s="349"/>
      <c r="H16" s="349"/>
      <c r="I16" s="349"/>
      <c r="J16" s="349"/>
      <c r="K16" s="349"/>
      <c r="L16" s="349"/>
      <c r="M16" s="349"/>
      <c r="N16" s="349"/>
      <c r="O16" s="349"/>
      <c r="P16" s="349"/>
      <c r="Q16" s="349"/>
      <c r="R16" s="349"/>
      <c r="S16" s="349"/>
      <c r="T16" s="349"/>
      <c r="U16" s="349"/>
      <c r="V16" s="349"/>
      <c r="W16" s="349"/>
      <c r="X16" s="350"/>
      <c r="Y16" s="57"/>
      <c r="Z16" s="76"/>
      <c r="AA16" s="70" t="s">
        <v>11</v>
      </c>
      <c r="AB16" s="69"/>
      <c r="AC16" s="77"/>
    </row>
    <row r="17" spans="1:29" ht="20.25" customHeight="1">
      <c r="A17" s="291" t="s">
        <v>89</v>
      </c>
      <c r="B17" s="292"/>
      <c r="C17" s="292"/>
      <c r="D17" s="293"/>
      <c r="E17" s="345" t="str">
        <f>IF($AB$23="確認・相談済","■","□")</f>
        <v>□</v>
      </c>
      <c r="F17" s="346"/>
      <c r="G17" s="347" t="s">
        <v>90</v>
      </c>
      <c r="H17" s="347"/>
      <c r="I17" s="347"/>
      <c r="J17" s="347"/>
      <c r="K17" s="347"/>
      <c r="L17" s="56" t="s">
        <v>59</v>
      </c>
      <c r="M17" s="351" t="str">
        <f>IF(AB24="", "確認済　・　非該当", AB24)</f>
        <v>確認済　・　非該当</v>
      </c>
      <c r="N17" s="351"/>
      <c r="O17" s="351"/>
      <c r="P17" s="351"/>
      <c r="Q17" s="351"/>
      <c r="R17" s="351"/>
      <c r="S17" s="351"/>
      <c r="T17" s="351"/>
      <c r="U17" s="351"/>
      <c r="V17" s="229" t="s">
        <v>87</v>
      </c>
      <c r="W17" s="56"/>
      <c r="X17" s="62"/>
      <c r="Z17" s="76"/>
      <c r="AA17" s="78"/>
      <c r="AB17" s="78"/>
      <c r="AC17" s="77"/>
    </row>
    <row r="18" spans="1:29" ht="53.25" customHeight="1">
      <c r="A18" s="279" t="s">
        <v>41</v>
      </c>
      <c r="B18" s="280"/>
      <c r="C18" s="280"/>
      <c r="D18" s="281"/>
      <c r="E18" s="285">
        <f>AB25</f>
        <v>0</v>
      </c>
      <c r="F18" s="286"/>
      <c r="G18" s="286"/>
      <c r="H18" s="286"/>
      <c r="I18" s="286"/>
      <c r="J18" s="286"/>
      <c r="K18" s="286"/>
      <c r="L18" s="286"/>
      <c r="M18" s="286"/>
      <c r="N18" s="286"/>
      <c r="O18" s="286"/>
      <c r="P18" s="286"/>
      <c r="Q18" s="286"/>
      <c r="R18" s="286"/>
      <c r="S18" s="286"/>
      <c r="T18" s="286"/>
      <c r="U18" s="286"/>
      <c r="V18" s="286"/>
      <c r="W18" s="286"/>
      <c r="X18" s="287"/>
      <c r="Y18" s="5"/>
      <c r="Z18" s="76"/>
      <c r="AA18" s="83" t="s">
        <v>112</v>
      </c>
      <c r="AB18" s="113"/>
      <c r="AC18" s="77"/>
    </row>
    <row r="19" spans="1:29" ht="48.75" customHeight="1">
      <c r="A19" s="282"/>
      <c r="B19" s="283"/>
      <c r="C19" s="283"/>
      <c r="D19" s="284"/>
      <c r="E19" s="288"/>
      <c r="F19" s="289"/>
      <c r="G19" s="289"/>
      <c r="H19" s="289"/>
      <c r="I19" s="289"/>
      <c r="J19" s="289"/>
      <c r="K19" s="289"/>
      <c r="L19" s="289"/>
      <c r="M19" s="289"/>
      <c r="N19" s="289"/>
      <c r="O19" s="289"/>
      <c r="P19" s="289"/>
      <c r="Q19" s="289"/>
      <c r="R19" s="289"/>
      <c r="S19" s="289"/>
      <c r="T19" s="289"/>
      <c r="U19" s="289"/>
      <c r="V19" s="289"/>
      <c r="W19" s="289"/>
      <c r="X19" s="290"/>
      <c r="Z19" s="76"/>
      <c r="AA19" s="83" t="s">
        <v>135</v>
      </c>
      <c r="AB19" s="69"/>
      <c r="AC19" s="77"/>
    </row>
    <row r="20" spans="1:29" ht="34.5" customHeight="1">
      <c r="A20" s="291" t="s">
        <v>22</v>
      </c>
      <c r="B20" s="292"/>
      <c r="C20" s="292"/>
      <c r="D20" s="293"/>
      <c r="E20" s="89"/>
      <c r="F20" s="90"/>
      <c r="G20" s="90"/>
      <c r="H20" s="90"/>
      <c r="I20" s="90"/>
      <c r="J20" s="90"/>
      <c r="K20" s="90"/>
      <c r="L20" s="90"/>
      <c r="M20" s="309">
        <f>AB35</f>
        <v>0</v>
      </c>
      <c r="N20" s="309"/>
      <c r="O20" s="309"/>
      <c r="P20" s="309"/>
      <c r="Q20" s="56" t="s">
        <v>136</v>
      </c>
      <c r="R20" s="56"/>
      <c r="S20" s="56"/>
      <c r="T20" s="56"/>
      <c r="U20" s="56"/>
      <c r="V20" s="56"/>
      <c r="W20" s="56"/>
      <c r="X20" s="62"/>
      <c r="Z20" s="76"/>
      <c r="AA20" s="83" t="s">
        <v>116</v>
      </c>
      <c r="AB20" s="88"/>
      <c r="AC20" s="77"/>
    </row>
    <row r="21" spans="1:29" ht="30" customHeight="1">
      <c r="A21" s="294" t="s">
        <v>44</v>
      </c>
      <c r="B21" s="295"/>
      <c r="C21" s="295"/>
      <c r="D21" s="296"/>
      <c r="E21" s="303" t="s">
        <v>84</v>
      </c>
      <c r="F21" s="304"/>
      <c r="G21" s="304"/>
      <c r="H21" s="304"/>
      <c r="I21" s="304"/>
      <c r="J21" s="305">
        <f>AB37</f>
        <v>0</v>
      </c>
      <c r="K21" s="305"/>
      <c r="L21" s="43" t="s">
        <v>312</v>
      </c>
      <c r="M21" s="43"/>
      <c r="N21" s="43"/>
      <c r="O21" s="43"/>
      <c r="P21" s="43"/>
      <c r="Q21" s="43"/>
      <c r="R21" s="43"/>
      <c r="S21" s="43"/>
      <c r="T21" s="43"/>
      <c r="U21" s="43"/>
      <c r="V21" s="43"/>
      <c r="W21" s="43"/>
      <c r="X21" s="63"/>
      <c r="Y21" s="57"/>
      <c r="Z21" s="76"/>
      <c r="AA21" s="70" t="s">
        <v>118</v>
      </c>
      <c r="AB21" s="72"/>
      <c r="AC21" s="77"/>
    </row>
    <row r="22" spans="1:29" ht="30" customHeight="1">
      <c r="A22" s="297"/>
      <c r="B22" s="298"/>
      <c r="C22" s="298"/>
      <c r="D22" s="299"/>
      <c r="E22" s="306" t="s">
        <v>85</v>
      </c>
      <c r="F22" s="307"/>
      <c r="G22" s="307"/>
      <c r="H22" s="307"/>
      <c r="I22" s="307"/>
      <c r="J22" s="307"/>
      <c r="K22" s="307"/>
      <c r="L22" s="307"/>
      <c r="M22" s="307"/>
      <c r="N22" s="307"/>
      <c r="O22" s="307"/>
      <c r="P22" s="307"/>
      <c r="Q22" s="307"/>
      <c r="R22" s="307"/>
      <c r="S22" s="307"/>
      <c r="T22" s="307"/>
      <c r="U22" s="307"/>
      <c r="V22" s="308">
        <f>AB38</f>
        <v>0</v>
      </c>
      <c r="W22" s="308"/>
      <c r="X22" s="38" t="s">
        <v>58</v>
      </c>
      <c r="Z22" s="76"/>
      <c r="AA22" s="70" t="s">
        <v>19</v>
      </c>
      <c r="AB22" s="69"/>
      <c r="AC22" s="77"/>
    </row>
    <row r="23" spans="1:29" ht="30" customHeight="1">
      <c r="A23" s="300"/>
      <c r="B23" s="301"/>
      <c r="C23" s="301"/>
      <c r="D23" s="302"/>
      <c r="E23" s="310" t="s">
        <v>86</v>
      </c>
      <c r="F23" s="311"/>
      <c r="G23" s="311"/>
      <c r="H23" s="13" t="s">
        <v>59</v>
      </c>
      <c r="I23" s="269">
        <f>AB39</f>
        <v>0</v>
      </c>
      <c r="J23" s="269"/>
      <c r="K23" s="269"/>
      <c r="L23" s="269"/>
      <c r="M23" s="269"/>
      <c r="N23" s="269"/>
      <c r="O23" s="269"/>
      <c r="P23" s="269"/>
      <c r="Q23" s="269"/>
      <c r="R23" s="269"/>
      <c r="S23" s="269"/>
      <c r="T23" s="269"/>
      <c r="U23" s="269"/>
      <c r="V23" s="269"/>
      <c r="W23" s="269"/>
      <c r="X23" s="38" t="s">
        <v>87</v>
      </c>
      <c r="Y23" s="13"/>
      <c r="Z23" s="76"/>
      <c r="AA23" s="83" t="s">
        <v>119</v>
      </c>
      <c r="AB23" s="110"/>
      <c r="AC23" s="77"/>
    </row>
    <row r="24" spans="1:29" ht="22.5" customHeight="1">
      <c r="A24" s="272" t="s">
        <v>20</v>
      </c>
      <c r="B24" s="273"/>
      <c r="C24" s="273"/>
      <c r="D24" s="274"/>
      <c r="E24" s="43"/>
      <c r="F24" s="43" t="str">
        <f>IF($AB$42="パンフレット","■","□")</f>
        <v>□</v>
      </c>
      <c r="G24" s="43" t="s">
        <v>128</v>
      </c>
      <c r="H24" s="43"/>
      <c r="I24" s="43"/>
      <c r="J24" s="43"/>
      <c r="K24" s="43"/>
      <c r="L24" s="43" t="str">
        <f>IF($AB$43="現状写真","■","□")</f>
        <v>□</v>
      </c>
      <c r="M24" s="43" t="s">
        <v>129</v>
      </c>
      <c r="N24" s="43"/>
      <c r="O24" s="43"/>
      <c r="P24" s="43"/>
      <c r="Q24" s="43" t="str">
        <f>IF($AB$44="対象施設の位置図","■","□")</f>
        <v>□</v>
      </c>
      <c r="R24" s="43" t="s">
        <v>130</v>
      </c>
      <c r="S24" s="43"/>
      <c r="T24" s="43"/>
      <c r="U24" s="43"/>
      <c r="V24" s="54"/>
      <c r="W24" s="54"/>
      <c r="X24" s="55"/>
      <c r="Y24" s="13"/>
      <c r="Z24" s="76"/>
      <c r="AA24" s="83" t="s">
        <v>120</v>
      </c>
      <c r="AB24" s="110"/>
      <c r="AC24" s="77"/>
    </row>
    <row r="25" spans="1:29" ht="21" customHeight="1">
      <c r="A25" s="275"/>
      <c r="B25" s="276"/>
      <c r="C25" s="276"/>
      <c r="D25" s="277"/>
      <c r="E25" s="16"/>
      <c r="F25" s="16" t="str">
        <f>IF($AB$45="その他","■","□")</f>
        <v>□</v>
      </c>
      <c r="G25" s="16" t="s">
        <v>115</v>
      </c>
      <c r="H25" s="16"/>
      <c r="I25" s="16" t="s">
        <v>59</v>
      </c>
      <c r="J25" s="259">
        <f>AB46</f>
        <v>0</v>
      </c>
      <c r="K25" s="259"/>
      <c r="L25" s="259"/>
      <c r="M25" s="259"/>
      <c r="N25" s="259"/>
      <c r="O25" s="259"/>
      <c r="P25" s="259"/>
      <c r="Q25" s="259"/>
      <c r="R25" s="259"/>
      <c r="S25" s="259"/>
      <c r="T25" s="259"/>
      <c r="U25" s="259"/>
      <c r="V25" s="34" t="s">
        <v>87</v>
      </c>
      <c r="W25" s="34"/>
      <c r="X25" s="35"/>
      <c r="Y25" s="13"/>
      <c r="Z25" s="76"/>
      <c r="AA25" s="247" t="s">
        <v>121</v>
      </c>
      <c r="AB25" s="278"/>
      <c r="AC25" s="77"/>
    </row>
    <row r="26" spans="1:29" ht="22.5" customHeight="1">
      <c r="A26" s="29" t="s">
        <v>37</v>
      </c>
      <c r="Y26" s="13"/>
      <c r="Z26" s="76"/>
      <c r="AA26" s="247"/>
      <c r="AB26" s="278"/>
      <c r="AC26" s="77"/>
    </row>
    <row r="27" spans="1:29" ht="22.5" customHeight="1">
      <c r="A27" s="29" t="s">
        <v>50</v>
      </c>
      <c r="Y27" s="13"/>
      <c r="Z27" s="76"/>
      <c r="AA27" s="247"/>
      <c r="AB27" s="278"/>
      <c r="AC27" s="77"/>
    </row>
    <row r="28" spans="1:29" ht="22.5" customHeight="1">
      <c r="A28" s="29" t="s">
        <v>67</v>
      </c>
      <c r="Z28" s="76"/>
      <c r="AA28" s="247"/>
      <c r="AB28" s="278"/>
      <c r="AC28" s="77"/>
    </row>
    <row r="29" spans="1:29" ht="22.5" customHeight="1">
      <c r="A29" s="29" t="s">
        <v>313</v>
      </c>
      <c r="Z29" s="76"/>
      <c r="AA29" s="247"/>
      <c r="AB29" s="278"/>
      <c r="AC29" s="77"/>
    </row>
    <row r="30" spans="1:29" ht="22.5" customHeight="1">
      <c r="Z30" s="76"/>
      <c r="AA30" s="247"/>
      <c r="AB30" s="278"/>
      <c r="AC30" s="77"/>
    </row>
    <row r="31" spans="1:29" ht="22.5" customHeight="1">
      <c r="Z31" s="76"/>
      <c r="AA31" s="247"/>
      <c r="AB31" s="278"/>
      <c r="AC31" s="77"/>
    </row>
    <row r="32" spans="1:29" ht="22.5" customHeight="1">
      <c r="Y32" s="7"/>
      <c r="Z32" s="76"/>
      <c r="AA32" s="247"/>
      <c r="AB32" s="278"/>
      <c r="AC32" s="77"/>
    </row>
    <row r="33" spans="25:29" ht="22.5" customHeight="1">
      <c r="Z33" s="76"/>
      <c r="AA33" s="247"/>
      <c r="AB33" s="278"/>
      <c r="AC33" s="77"/>
    </row>
    <row r="34" spans="25:29" ht="22.5" customHeight="1">
      <c r="Y34" s="7"/>
      <c r="Z34" s="76"/>
      <c r="AA34" s="247"/>
      <c r="AB34" s="278"/>
      <c r="AC34" s="77"/>
    </row>
    <row r="35" spans="25:29" ht="22.5" customHeight="1">
      <c r="Z35" s="76"/>
      <c r="AA35" s="83" t="s">
        <v>22</v>
      </c>
      <c r="AB35" s="91"/>
      <c r="AC35" s="77"/>
    </row>
    <row r="36" spans="25:29" ht="22.5" customHeight="1">
      <c r="Y36" s="7"/>
      <c r="Z36" s="76"/>
      <c r="AA36" s="247" t="s">
        <v>122</v>
      </c>
      <c r="AB36" s="247"/>
      <c r="AC36" s="77"/>
    </row>
    <row r="37" spans="25:29" ht="22.5" customHeight="1">
      <c r="Z37" s="76"/>
      <c r="AA37" s="83" t="s">
        <v>123</v>
      </c>
      <c r="AB37" s="92"/>
      <c r="AC37" s="77"/>
    </row>
    <row r="38" spans="25:29" ht="22.5" customHeight="1">
      <c r="Z38" s="76"/>
      <c r="AA38" s="83" t="s">
        <v>124</v>
      </c>
      <c r="AB38" s="92"/>
      <c r="AC38" s="77"/>
    </row>
    <row r="39" spans="25:29" ht="22.5" customHeight="1">
      <c r="Z39" s="76"/>
      <c r="AA39" s="270" t="s">
        <v>125</v>
      </c>
      <c r="AB39" s="258"/>
      <c r="AC39" s="77"/>
    </row>
    <row r="40" spans="25:29" ht="22.5" customHeight="1">
      <c r="Z40" s="76"/>
      <c r="AA40" s="270"/>
      <c r="AB40" s="258"/>
      <c r="AC40" s="77"/>
    </row>
    <row r="41" spans="25:29" ht="22.5" customHeight="1">
      <c r="Z41" s="76"/>
      <c r="AA41" s="247" t="s">
        <v>20</v>
      </c>
      <c r="AB41" s="247"/>
      <c r="AC41" s="77"/>
    </row>
    <row r="42" spans="25:29" ht="22.5" customHeight="1">
      <c r="Z42" s="76"/>
      <c r="AA42" s="93" t="s">
        <v>126</v>
      </c>
      <c r="AB42" s="110"/>
      <c r="AC42" s="77"/>
    </row>
    <row r="43" spans="25:29" ht="22.5" customHeight="1">
      <c r="Z43" s="76"/>
      <c r="AA43" s="93" t="s">
        <v>126</v>
      </c>
      <c r="AB43" s="110"/>
      <c r="AC43" s="77"/>
    </row>
    <row r="44" spans="25:29" ht="22.5" customHeight="1">
      <c r="Z44" s="76"/>
      <c r="AA44" s="93" t="s">
        <v>126</v>
      </c>
      <c r="AB44" s="110"/>
      <c r="AC44" s="77"/>
    </row>
    <row r="45" spans="25:29" ht="22.5" customHeight="1">
      <c r="Z45" s="76"/>
      <c r="AA45" s="93" t="s">
        <v>126</v>
      </c>
      <c r="AB45" s="110"/>
      <c r="AC45" s="77"/>
    </row>
    <row r="46" spans="25:29" ht="22.5" customHeight="1">
      <c r="Z46" s="76"/>
      <c r="AA46" s="93" t="s">
        <v>127</v>
      </c>
      <c r="AB46" s="110"/>
      <c r="AC46" s="77"/>
    </row>
    <row r="47" spans="25:29" ht="22.5" customHeight="1" thickBot="1">
      <c r="Z47" s="79"/>
      <c r="AA47" s="80"/>
      <c r="AB47" s="80"/>
      <c r="AC47" s="81"/>
    </row>
    <row r="49" spans="26:29" ht="11.25" customHeight="1" thickBot="1">
      <c r="Z49" s="100"/>
      <c r="AA49" s="101"/>
      <c r="AB49" s="101"/>
      <c r="AC49" s="102"/>
    </row>
    <row r="50" spans="26:29" ht="22.5" customHeight="1" thickBot="1">
      <c r="Z50" s="103"/>
      <c r="AA50" s="243" t="s">
        <v>131</v>
      </c>
      <c r="AB50" s="244"/>
      <c r="AC50" s="104"/>
    </row>
    <row r="51" spans="26:29" ht="22.5" customHeight="1">
      <c r="Z51" s="103"/>
      <c r="AA51" s="97" t="s">
        <v>133</v>
      </c>
      <c r="AB51" s="98"/>
      <c r="AC51" s="105" t="s">
        <v>13</v>
      </c>
    </row>
    <row r="52" spans="26:29" ht="22.5" customHeight="1">
      <c r="Z52" s="103"/>
      <c r="AA52" s="93" t="s">
        <v>132</v>
      </c>
      <c r="AB52" s="95"/>
      <c r="AC52" s="105" t="s">
        <v>13</v>
      </c>
    </row>
    <row r="53" spans="26:29" ht="22.5" customHeight="1">
      <c r="Z53" s="103"/>
      <c r="AA53" s="96" t="s">
        <v>134</v>
      </c>
      <c r="AB53" s="99" t="e">
        <f>(AB51-AB52)/AB51</f>
        <v>#DIV/0!</v>
      </c>
      <c r="AC53" s="105"/>
    </row>
    <row r="54" spans="26:29" ht="11.25" customHeight="1">
      <c r="Z54" s="106"/>
      <c r="AA54" s="107"/>
      <c r="AB54" s="107"/>
      <c r="AC54" s="108"/>
    </row>
    <row r="55" spans="26:29" ht="22.5" customHeight="1">
      <c r="AA55" s="94"/>
    </row>
  </sheetData>
  <mergeCells count="60">
    <mergeCell ref="A2:X2"/>
    <mergeCell ref="A3:X3"/>
    <mergeCell ref="A5:D5"/>
    <mergeCell ref="E5:G5"/>
    <mergeCell ref="E14:F14"/>
    <mergeCell ref="E9:G9"/>
    <mergeCell ref="H9:O9"/>
    <mergeCell ref="E10:G10"/>
    <mergeCell ref="H10:X10"/>
    <mergeCell ref="H11:X11"/>
    <mergeCell ref="A15:D15"/>
    <mergeCell ref="A16:D16"/>
    <mergeCell ref="A17:D17"/>
    <mergeCell ref="E17:F17"/>
    <mergeCell ref="G17:K17"/>
    <mergeCell ref="E16:X16"/>
    <mergeCell ref="M17:U17"/>
    <mergeCell ref="AA3:AB3"/>
    <mergeCell ref="AA5:AB5"/>
    <mergeCell ref="A12:D14"/>
    <mergeCell ref="E12:F12"/>
    <mergeCell ref="E13:F13"/>
    <mergeCell ref="AA12:AA15"/>
    <mergeCell ref="AB12:AB15"/>
    <mergeCell ref="E15:Q15"/>
    <mergeCell ref="R15:T15"/>
    <mergeCell ref="U15:V15"/>
    <mergeCell ref="W15:X15"/>
    <mergeCell ref="E6:G6"/>
    <mergeCell ref="A7:D11"/>
    <mergeCell ref="E7:G7"/>
    <mergeCell ref="H7:I7"/>
    <mergeCell ref="E8:G8"/>
    <mergeCell ref="A24:D25"/>
    <mergeCell ref="AB25:AB34"/>
    <mergeCell ref="A18:D19"/>
    <mergeCell ref="E18:X19"/>
    <mergeCell ref="A20:D20"/>
    <mergeCell ref="A21:D23"/>
    <mergeCell ref="E21:I21"/>
    <mergeCell ref="J21:K21"/>
    <mergeCell ref="E22:U22"/>
    <mergeCell ref="V22:W22"/>
    <mergeCell ref="M20:P20"/>
    <mergeCell ref="E23:G23"/>
    <mergeCell ref="AB39:AB40"/>
    <mergeCell ref="AA41:AB41"/>
    <mergeCell ref="J25:U25"/>
    <mergeCell ref="AA50:AB50"/>
    <mergeCell ref="I5:K5"/>
    <mergeCell ref="L5:X5"/>
    <mergeCell ref="H6:X6"/>
    <mergeCell ref="J7:R7"/>
    <mergeCell ref="Q9:X9"/>
    <mergeCell ref="J14:W14"/>
    <mergeCell ref="AA25:AA34"/>
    <mergeCell ref="I23:W23"/>
    <mergeCell ref="AA39:AA40"/>
    <mergeCell ref="H8:O8"/>
    <mergeCell ref="AA36:AB36"/>
  </mergeCells>
  <phoneticPr fontId="7"/>
  <dataValidations count="7">
    <dataValidation type="list" allowBlank="1" showInputMessage="1" showErrorMessage="1" sqref="AB18" xr:uid="{00000000-0002-0000-0100-000000000000}">
      <formula1>$G$12:$G$14</formula1>
    </dataValidation>
    <dataValidation type="list" allowBlank="1" showInputMessage="1" showErrorMessage="1" sqref="AB23" xr:uid="{00000000-0002-0000-0100-000001000000}">
      <formula1>$G$17</formula1>
    </dataValidation>
    <dataValidation type="list" allowBlank="1" showInputMessage="1" showErrorMessage="1" sqref="AB24" xr:uid="{00000000-0002-0000-0100-000002000000}">
      <formula1>"要申請,非該当"</formula1>
    </dataValidation>
    <dataValidation type="list" allowBlank="1" showInputMessage="1" showErrorMessage="1" sqref="AB42" xr:uid="{00000000-0002-0000-0100-000003000000}">
      <formula1>"パンフレット"</formula1>
    </dataValidation>
    <dataValidation type="list" allowBlank="1" showInputMessage="1" showErrorMessage="1" sqref="AB43" xr:uid="{00000000-0002-0000-0100-000004000000}">
      <formula1>"現状写真"</formula1>
    </dataValidation>
    <dataValidation type="list" allowBlank="1" showInputMessage="1" showErrorMessage="1" sqref="AB44" xr:uid="{00000000-0002-0000-0100-000005000000}">
      <formula1>"対象施設の位置図"</formula1>
    </dataValidation>
    <dataValidation type="list" allowBlank="1" showInputMessage="1" showErrorMessage="1" sqref="AB45" xr:uid="{00000000-0002-0000-0100-000006000000}">
      <formula1>"その他"</formula1>
    </dataValidation>
  </dataValidations>
  <printOptions horizontalCentered="1"/>
  <pageMargins left="0.6692913385826772" right="0.6692913385826772" top="0.59055118110236227" bottom="0.59055118110236227" header="0.39370078740157483" footer="0.39370078740157483"/>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5409A-8DBA-42A0-92E7-38C38C6038BC}">
  <sheetPr>
    <tabColor rgb="FFCC99FF"/>
  </sheetPr>
  <dimension ref="A1:AH57"/>
  <sheetViews>
    <sheetView showZeros="0" view="pageBreakPreview" zoomScaleNormal="70" zoomScaleSheetLayoutView="100" workbookViewId="0">
      <selection activeCell="I38" sqref="I38:T38"/>
    </sheetView>
  </sheetViews>
  <sheetFormatPr defaultColWidth="3.625" defaultRowHeight="22.5" customHeight="1"/>
  <cols>
    <col min="1" max="24" width="3.625" style="29"/>
    <col min="25" max="25" width="1.625" style="1" customWidth="1"/>
    <col min="26" max="26" width="3.625" style="1"/>
    <col min="27" max="27" width="26.375" style="66" customWidth="1"/>
    <col min="28" max="28" width="29.625" style="66" customWidth="1"/>
    <col min="29" max="29" width="3.75" style="1" customWidth="1"/>
    <col min="30" max="31" width="3.625" style="29"/>
    <col min="32" max="36" width="15.625" style="29" customWidth="1"/>
    <col min="37" max="16384" width="3.625" style="29"/>
  </cols>
  <sheetData>
    <row r="1" spans="1:34" ht="35.1" customHeight="1" thickTop="1">
      <c r="A1" s="435" t="s">
        <v>176</v>
      </c>
      <c r="B1" s="436"/>
      <c r="C1" s="436"/>
      <c r="D1" s="436"/>
      <c r="E1" s="436"/>
      <c r="F1" s="437" t="s">
        <v>316</v>
      </c>
      <c r="G1" s="438"/>
      <c r="H1" s="438"/>
      <c r="I1" s="438"/>
      <c r="J1" s="438"/>
      <c r="K1" s="438"/>
      <c r="L1" s="438"/>
      <c r="M1" s="438"/>
      <c r="N1" s="438"/>
      <c r="O1" s="438"/>
      <c r="P1" s="439"/>
    </row>
    <row r="2" spans="1:34" ht="35.1" customHeight="1" thickBot="1">
      <c r="A2" s="435"/>
      <c r="B2" s="436"/>
      <c r="C2" s="436"/>
      <c r="D2" s="436"/>
      <c r="E2" s="436"/>
      <c r="F2" s="440"/>
      <c r="G2" s="441"/>
      <c r="H2" s="441"/>
      <c r="I2" s="441"/>
      <c r="J2" s="441"/>
      <c r="K2" s="441"/>
      <c r="L2" s="441"/>
      <c r="M2" s="441"/>
      <c r="N2" s="441"/>
      <c r="O2" s="441"/>
      <c r="P2" s="442"/>
    </row>
    <row r="3" spans="1:34" ht="15.75" thickTop="1" thickBot="1">
      <c r="A3" s="1"/>
      <c r="B3" s="1"/>
      <c r="C3" s="1"/>
      <c r="D3" s="1"/>
      <c r="E3" s="1"/>
      <c r="F3" s="1"/>
      <c r="G3" s="1"/>
      <c r="H3" s="1"/>
      <c r="I3" s="1"/>
      <c r="J3" s="1"/>
      <c r="K3" s="1"/>
      <c r="L3" s="1"/>
      <c r="M3" s="1"/>
      <c r="N3" s="1"/>
      <c r="O3" s="1"/>
      <c r="P3" s="1"/>
      <c r="Q3" s="1"/>
      <c r="R3" s="1"/>
      <c r="S3" s="1"/>
      <c r="T3" s="1"/>
      <c r="U3" s="1"/>
      <c r="V3" s="3"/>
      <c r="X3" s="3" t="s">
        <v>177</v>
      </c>
      <c r="Y3" s="3"/>
    </row>
    <row r="4" spans="1:34" ht="22.5" customHeight="1" thickBot="1">
      <c r="A4" s="242" t="s">
        <v>15</v>
      </c>
      <c r="B4" s="242"/>
      <c r="C4" s="242"/>
      <c r="D4" s="242"/>
      <c r="E4" s="242"/>
      <c r="F4" s="242"/>
      <c r="G4" s="242"/>
      <c r="H4" s="242"/>
      <c r="I4" s="242"/>
      <c r="J4" s="242"/>
      <c r="K4" s="242"/>
      <c r="L4" s="242"/>
      <c r="M4" s="242"/>
      <c r="N4" s="242"/>
      <c r="O4" s="242"/>
      <c r="P4" s="242"/>
      <c r="Q4" s="242"/>
      <c r="R4" s="242"/>
      <c r="S4" s="242"/>
      <c r="T4" s="242"/>
      <c r="U4" s="242"/>
      <c r="V4" s="242"/>
      <c r="W4" s="242"/>
      <c r="X4" s="242"/>
      <c r="Z4" s="73"/>
      <c r="AA4" s="74"/>
      <c r="AB4" s="74"/>
      <c r="AC4" s="75"/>
    </row>
    <row r="5" spans="1:34" ht="22.5" customHeight="1" thickBot="1">
      <c r="A5" s="242" t="s">
        <v>310</v>
      </c>
      <c r="B5" s="242"/>
      <c r="C5" s="242"/>
      <c r="D5" s="242"/>
      <c r="E5" s="242"/>
      <c r="F5" s="242"/>
      <c r="G5" s="242"/>
      <c r="H5" s="242"/>
      <c r="I5" s="242"/>
      <c r="J5" s="242"/>
      <c r="K5" s="242"/>
      <c r="L5" s="242"/>
      <c r="M5" s="242"/>
      <c r="N5" s="242"/>
      <c r="O5" s="242"/>
      <c r="P5" s="242"/>
      <c r="Q5" s="242"/>
      <c r="R5" s="242"/>
      <c r="S5" s="242"/>
      <c r="T5" s="242"/>
      <c r="U5" s="242"/>
      <c r="V5" s="242"/>
      <c r="W5" s="242"/>
      <c r="X5" s="242"/>
      <c r="Y5" s="134"/>
      <c r="Z5" s="76"/>
      <c r="AA5" s="243" t="s">
        <v>92</v>
      </c>
      <c r="AB5" s="244"/>
      <c r="AC5" s="77"/>
    </row>
    <row r="6" spans="1:34" ht="9.75" customHeight="1">
      <c r="A6" s="134"/>
      <c r="B6" s="134"/>
      <c r="C6" s="134"/>
      <c r="D6" s="134"/>
      <c r="E6" s="134"/>
      <c r="F6" s="134"/>
      <c r="G6" s="134"/>
      <c r="H6" s="134"/>
      <c r="I6" s="134"/>
      <c r="J6" s="134"/>
      <c r="K6" s="134"/>
      <c r="L6" s="134"/>
      <c r="M6" s="134"/>
      <c r="N6" s="134"/>
      <c r="O6" s="134"/>
      <c r="P6" s="134"/>
      <c r="Q6" s="134"/>
      <c r="R6" s="134"/>
      <c r="S6" s="134"/>
      <c r="T6" s="134"/>
      <c r="U6" s="134"/>
      <c r="V6" s="134"/>
      <c r="Y6" s="134"/>
      <c r="Z6" s="76"/>
      <c r="AC6" s="77"/>
    </row>
    <row r="7" spans="1:34" s="1" customFormat="1" ht="22.5" customHeight="1">
      <c r="A7" s="272" t="s">
        <v>26</v>
      </c>
      <c r="B7" s="273"/>
      <c r="C7" s="273"/>
      <c r="D7" s="274"/>
      <c r="E7" s="352" t="s">
        <v>8</v>
      </c>
      <c r="F7" s="352"/>
      <c r="G7" s="352"/>
      <c r="H7" s="231" t="s">
        <v>81</v>
      </c>
      <c r="I7" s="443">
        <f>AB8</f>
        <v>0</v>
      </c>
      <c r="J7" s="444"/>
      <c r="K7" s="444"/>
      <c r="L7" s="444">
        <f>AB9</f>
        <v>0</v>
      </c>
      <c r="M7" s="444"/>
      <c r="N7" s="444"/>
      <c r="O7" s="444"/>
      <c r="P7" s="444"/>
      <c r="Q7" s="444"/>
      <c r="R7" s="444"/>
      <c r="S7" s="444"/>
      <c r="T7" s="444"/>
      <c r="U7" s="444"/>
      <c r="V7" s="444"/>
      <c r="W7" s="444"/>
      <c r="X7" s="445"/>
      <c r="Y7" s="132"/>
      <c r="Z7" s="76"/>
      <c r="AA7" s="247" t="s">
        <v>108</v>
      </c>
      <c r="AB7" s="247"/>
      <c r="AC7" s="77"/>
    </row>
    <row r="8" spans="1:34" s="1" customFormat="1" ht="22.5" customHeight="1">
      <c r="A8" s="338" t="s">
        <v>91</v>
      </c>
      <c r="B8" s="391"/>
      <c r="C8" s="391"/>
      <c r="D8" s="340"/>
      <c r="E8" s="429" t="s">
        <v>9</v>
      </c>
      <c r="F8" s="429"/>
      <c r="G8" s="429"/>
      <c r="H8" s="263">
        <f>AB10</f>
        <v>0</v>
      </c>
      <c r="I8" s="263"/>
      <c r="J8" s="263"/>
      <c r="K8" s="263"/>
      <c r="L8" s="263"/>
      <c r="M8" s="263"/>
      <c r="N8" s="263"/>
      <c r="O8" s="263"/>
      <c r="P8" s="263"/>
      <c r="Q8" s="263"/>
      <c r="R8" s="263"/>
      <c r="S8" s="263"/>
      <c r="T8" s="263"/>
      <c r="U8" s="263"/>
      <c r="V8" s="263"/>
      <c r="W8" s="263"/>
      <c r="X8" s="264"/>
      <c r="Y8" s="3"/>
      <c r="Z8" s="76"/>
      <c r="AA8" s="152" t="s">
        <v>81</v>
      </c>
      <c r="AB8" s="153"/>
      <c r="AC8" s="77"/>
    </row>
    <row r="9" spans="1:34" s="1" customFormat="1" ht="22.5" customHeight="1">
      <c r="A9" s="338"/>
      <c r="B9" s="391"/>
      <c r="C9" s="391"/>
      <c r="D9" s="340"/>
      <c r="E9" s="429" t="s">
        <v>10</v>
      </c>
      <c r="F9" s="429"/>
      <c r="G9" s="429"/>
      <c r="H9" s="430">
        <f>AB11</f>
        <v>0</v>
      </c>
      <c r="I9" s="430"/>
      <c r="J9" s="430"/>
      <c r="K9" s="430"/>
      <c r="L9" s="430"/>
      <c r="M9" s="430"/>
      <c r="N9" s="430"/>
      <c r="O9" s="430"/>
      <c r="P9" s="430"/>
      <c r="Q9" s="27"/>
      <c r="R9" s="27"/>
      <c r="S9" s="27"/>
      <c r="T9" s="27"/>
      <c r="U9" s="136"/>
      <c r="V9" s="136"/>
      <c r="W9" s="136"/>
      <c r="X9" s="138"/>
      <c r="Z9" s="76"/>
      <c r="AA9" s="154" t="s">
        <v>82</v>
      </c>
      <c r="AB9" s="155"/>
      <c r="AC9" s="77"/>
    </row>
    <row r="10" spans="1:34" s="1" customFormat="1" ht="22.5" customHeight="1">
      <c r="A10" s="338"/>
      <c r="B10" s="391"/>
      <c r="C10" s="391"/>
      <c r="D10" s="340"/>
      <c r="E10" s="431" t="s">
        <v>14</v>
      </c>
      <c r="F10" s="431"/>
      <c r="G10" s="431"/>
      <c r="H10" s="263">
        <f>AB12</f>
        <v>0</v>
      </c>
      <c r="I10" s="263"/>
      <c r="J10" s="263"/>
      <c r="K10" s="263"/>
      <c r="L10" s="263"/>
      <c r="M10" s="263"/>
      <c r="N10" s="263"/>
      <c r="O10" s="263"/>
      <c r="P10" s="25" t="s">
        <v>5</v>
      </c>
      <c r="Q10" s="27"/>
      <c r="R10" s="27"/>
      <c r="S10" s="27"/>
      <c r="T10" s="27"/>
      <c r="U10" s="27"/>
      <c r="V10" s="27"/>
      <c r="W10" s="27"/>
      <c r="X10" s="156"/>
      <c r="Z10" s="76"/>
      <c r="AA10" s="154" t="s">
        <v>9</v>
      </c>
      <c r="AB10" s="155"/>
      <c r="AC10" s="77"/>
    </row>
    <row r="11" spans="1:34" s="1" customFormat="1" ht="22.5" customHeight="1">
      <c r="A11" s="338"/>
      <c r="B11" s="391"/>
      <c r="C11" s="391"/>
      <c r="D11" s="340"/>
      <c r="E11" s="429" t="s">
        <v>12</v>
      </c>
      <c r="F11" s="429"/>
      <c r="G11" s="429"/>
      <c r="H11" s="263">
        <f>AB13</f>
        <v>0</v>
      </c>
      <c r="I11" s="263"/>
      <c r="J11" s="263"/>
      <c r="K11" s="263"/>
      <c r="L11" s="263"/>
      <c r="M11" s="263"/>
      <c r="N11" s="263"/>
      <c r="O11" s="263"/>
      <c r="P11" s="25" t="s">
        <v>13</v>
      </c>
      <c r="Q11" s="266"/>
      <c r="R11" s="266"/>
      <c r="S11" s="266"/>
      <c r="T11" s="266"/>
      <c r="U11" s="266"/>
      <c r="V11" s="266"/>
      <c r="W11" s="266"/>
      <c r="X11" s="267"/>
      <c r="Z11" s="76"/>
      <c r="AA11" s="154" t="s">
        <v>109</v>
      </c>
      <c r="AB11" s="157"/>
      <c r="AC11" s="77"/>
    </row>
    <row r="12" spans="1:34" s="1" customFormat="1" ht="22.5" customHeight="1">
      <c r="A12" s="338"/>
      <c r="B12" s="391"/>
      <c r="C12" s="391"/>
      <c r="D12" s="340"/>
      <c r="E12" s="429" t="s">
        <v>11</v>
      </c>
      <c r="F12" s="429"/>
      <c r="G12" s="429"/>
      <c r="H12" s="263">
        <f>AB15</f>
        <v>0</v>
      </c>
      <c r="I12" s="263"/>
      <c r="J12" s="263"/>
      <c r="K12" s="263"/>
      <c r="L12" s="263"/>
      <c r="M12" s="263"/>
      <c r="N12" s="263"/>
      <c r="O12" s="263"/>
      <c r="P12" s="263"/>
      <c r="Q12" s="263"/>
      <c r="R12" s="263"/>
      <c r="S12" s="263"/>
      <c r="T12" s="263"/>
      <c r="U12" s="263"/>
      <c r="V12" s="263"/>
      <c r="W12" s="263"/>
      <c r="X12" s="264"/>
      <c r="Y12" s="131"/>
      <c r="Z12" s="76"/>
      <c r="AA12" s="154" t="s">
        <v>14</v>
      </c>
      <c r="AB12" s="155"/>
      <c r="AC12" s="77"/>
    </row>
    <row r="13" spans="1:34" s="1" customFormat="1" ht="22.5" customHeight="1">
      <c r="A13" s="338"/>
      <c r="B13" s="391"/>
      <c r="C13" s="391"/>
      <c r="D13" s="340"/>
      <c r="E13" s="432" t="s">
        <v>38</v>
      </c>
      <c r="F13" s="429"/>
      <c r="G13" s="429"/>
      <c r="H13" s="433">
        <f>AB16</f>
        <v>0</v>
      </c>
      <c r="I13" s="433"/>
      <c r="J13" s="433"/>
      <c r="K13" s="433"/>
      <c r="L13" s="433"/>
      <c r="M13" s="433"/>
      <c r="N13" s="433"/>
      <c r="O13" s="158" t="s">
        <v>5</v>
      </c>
      <c r="P13" s="9" t="s">
        <v>59</v>
      </c>
      <c r="Q13" s="434">
        <f>AB17</f>
        <v>0</v>
      </c>
      <c r="R13" s="433"/>
      <c r="S13" s="433"/>
      <c r="T13" s="433"/>
      <c r="U13" s="433"/>
      <c r="V13" s="9" t="s">
        <v>138</v>
      </c>
      <c r="W13" s="9"/>
      <c r="X13" s="40"/>
      <c r="Y13" s="131"/>
      <c r="Z13" s="76"/>
      <c r="AA13" s="154" t="s">
        <v>110</v>
      </c>
      <c r="AB13" s="155"/>
      <c r="AC13" s="77"/>
      <c r="AD13" s="29"/>
    </row>
    <row r="14" spans="1:34" s="1" customFormat="1" ht="22.5" customHeight="1">
      <c r="A14" s="423" t="s">
        <v>178</v>
      </c>
      <c r="B14" s="424"/>
      <c r="C14" s="424"/>
      <c r="D14" s="425"/>
      <c r="E14" s="426" t="s">
        <v>179</v>
      </c>
      <c r="F14" s="427"/>
      <c r="G14" s="427"/>
      <c r="H14" s="427"/>
      <c r="I14" s="428"/>
      <c r="J14" s="426" t="s">
        <v>180</v>
      </c>
      <c r="K14" s="427"/>
      <c r="L14" s="427"/>
      <c r="M14" s="427"/>
      <c r="N14" s="428"/>
      <c r="O14" s="426" t="s">
        <v>181</v>
      </c>
      <c r="P14" s="427"/>
      <c r="Q14" s="427"/>
      <c r="R14" s="427"/>
      <c r="S14" s="428"/>
      <c r="T14" s="426" t="s">
        <v>182</v>
      </c>
      <c r="U14" s="427"/>
      <c r="V14" s="427"/>
      <c r="W14" s="427"/>
      <c r="X14" s="428"/>
      <c r="Y14" s="131"/>
      <c r="Z14" s="76"/>
      <c r="AA14" s="159" t="s">
        <v>183</v>
      </c>
      <c r="AB14" s="160"/>
      <c r="AC14" s="77"/>
      <c r="AD14" s="161"/>
      <c r="AE14" s="162"/>
      <c r="AF14" s="162"/>
      <c r="AG14" s="162"/>
      <c r="AH14" s="162"/>
    </row>
    <row r="15" spans="1:34" s="1" customFormat="1" ht="22.5" customHeight="1">
      <c r="A15" s="338" t="s">
        <v>315</v>
      </c>
      <c r="B15" s="391"/>
      <c r="C15" s="391"/>
      <c r="D15" s="340"/>
      <c r="E15" s="412" t="s">
        <v>184</v>
      </c>
      <c r="F15" s="413"/>
      <c r="G15" s="413"/>
      <c r="H15" s="413"/>
      <c r="I15" s="414"/>
      <c r="J15" s="415">
        <f>AB19</f>
        <v>0</v>
      </c>
      <c r="K15" s="261"/>
      <c r="L15" s="261"/>
      <c r="M15" s="261"/>
      <c r="N15" s="262"/>
      <c r="O15" s="415">
        <f>AB23</f>
        <v>0</v>
      </c>
      <c r="P15" s="261"/>
      <c r="Q15" s="261"/>
      <c r="R15" s="261"/>
      <c r="S15" s="262"/>
      <c r="T15" s="415">
        <f>AB27</f>
        <v>0</v>
      </c>
      <c r="U15" s="261"/>
      <c r="V15" s="261"/>
      <c r="W15" s="261"/>
      <c r="X15" s="262"/>
      <c r="Y15" s="131"/>
      <c r="Z15" s="76"/>
      <c r="AA15" s="154" t="s">
        <v>11</v>
      </c>
      <c r="AB15" s="155"/>
      <c r="AC15" s="77"/>
      <c r="AD15" s="29"/>
    </row>
    <row r="16" spans="1:34" s="1" customFormat="1" ht="22.5" customHeight="1">
      <c r="A16" s="338"/>
      <c r="B16" s="391"/>
      <c r="C16" s="391"/>
      <c r="D16" s="340"/>
      <c r="E16" s="338" t="s">
        <v>185</v>
      </c>
      <c r="F16" s="391"/>
      <c r="G16" s="391"/>
      <c r="H16" s="391"/>
      <c r="I16" s="340"/>
      <c r="J16" s="422">
        <f>AB20</f>
        <v>0</v>
      </c>
      <c r="K16" s="263"/>
      <c r="L16" s="263"/>
      <c r="M16" s="263"/>
      <c r="N16" s="264"/>
      <c r="O16" s="422">
        <f>AB24</f>
        <v>0</v>
      </c>
      <c r="P16" s="263"/>
      <c r="Q16" s="263"/>
      <c r="R16" s="263"/>
      <c r="S16" s="264"/>
      <c r="T16" s="422">
        <f>AB28</f>
        <v>0</v>
      </c>
      <c r="U16" s="263"/>
      <c r="V16" s="263"/>
      <c r="W16" s="263"/>
      <c r="X16" s="264"/>
      <c r="Y16" s="131"/>
      <c r="Z16" s="76"/>
      <c r="AA16" s="163" t="s">
        <v>137</v>
      </c>
      <c r="AB16" s="155"/>
      <c r="AC16" s="77"/>
      <c r="AD16" s="29"/>
    </row>
    <row r="17" spans="1:30" s="1" customFormat="1" ht="22.5" customHeight="1">
      <c r="A17" s="338"/>
      <c r="B17" s="391"/>
      <c r="C17" s="391"/>
      <c r="D17" s="340"/>
      <c r="E17" s="341"/>
      <c r="F17" s="342"/>
      <c r="G17" s="342"/>
      <c r="H17" s="342"/>
      <c r="I17" s="343"/>
      <c r="J17" s="416">
        <f>AB21</f>
        <v>0</v>
      </c>
      <c r="K17" s="417"/>
      <c r="L17" s="417"/>
      <c r="M17" s="417"/>
      <c r="N17" s="418"/>
      <c r="O17" s="416">
        <f>AB25</f>
        <v>0</v>
      </c>
      <c r="P17" s="417"/>
      <c r="Q17" s="417"/>
      <c r="R17" s="417"/>
      <c r="S17" s="418"/>
      <c r="T17" s="416">
        <f>AB29</f>
        <v>0</v>
      </c>
      <c r="U17" s="417"/>
      <c r="V17" s="417"/>
      <c r="W17" s="417"/>
      <c r="X17" s="418"/>
      <c r="Y17" s="131"/>
      <c r="Z17" s="76"/>
      <c r="AA17" s="164" t="s">
        <v>139</v>
      </c>
      <c r="AB17" s="165"/>
      <c r="AC17" s="77"/>
      <c r="AD17" s="29"/>
    </row>
    <row r="18" spans="1:30" ht="22.5" customHeight="1">
      <c r="A18" s="341"/>
      <c r="B18" s="342"/>
      <c r="C18" s="342"/>
      <c r="D18" s="343"/>
      <c r="E18" s="419" t="s">
        <v>186</v>
      </c>
      <c r="F18" s="420"/>
      <c r="G18" s="420"/>
      <c r="H18" s="420"/>
      <c r="I18" s="421"/>
      <c r="J18" s="419">
        <f>AB22</f>
        <v>0</v>
      </c>
      <c r="K18" s="420"/>
      <c r="L18" s="420"/>
      <c r="M18" s="420"/>
      <c r="N18" s="166" t="s">
        <v>13</v>
      </c>
      <c r="O18" s="419">
        <f>AB26</f>
        <v>0</v>
      </c>
      <c r="P18" s="420"/>
      <c r="Q18" s="420"/>
      <c r="R18" s="420"/>
      <c r="S18" s="166" t="s">
        <v>13</v>
      </c>
      <c r="T18" s="419">
        <f>AB30</f>
        <v>0</v>
      </c>
      <c r="U18" s="420"/>
      <c r="V18" s="420"/>
      <c r="W18" s="420"/>
      <c r="X18" s="166" t="s">
        <v>13</v>
      </c>
      <c r="Z18" s="76"/>
      <c r="AA18" s="247" t="s">
        <v>187</v>
      </c>
      <c r="AB18" s="247"/>
      <c r="AC18" s="77"/>
    </row>
    <row r="19" spans="1:30" ht="22.5" customHeight="1">
      <c r="A19" s="313" t="s">
        <v>48</v>
      </c>
      <c r="B19" s="314"/>
      <c r="C19" s="314"/>
      <c r="D19" s="315"/>
      <c r="E19" s="321" t="str">
        <f>IF(F1="① 合同企業説明会等への出展","■","□")</f>
        <v>■</v>
      </c>
      <c r="F19" s="322"/>
      <c r="G19" s="167" t="s">
        <v>188</v>
      </c>
      <c r="H19" s="84"/>
      <c r="I19" s="84"/>
      <c r="J19" s="84"/>
      <c r="K19" s="84"/>
      <c r="L19" s="84"/>
      <c r="M19" s="84"/>
      <c r="N19" s="84"/>
      <c r="O19" s="84"/>
      <c r="P19" s="84"/>
      <c r="Q19" s="84"/>
      <c r="R19" s="84"/>
      <c r="S19" s="84"/>
      <c r="T19" s="84"/>
      <c r="U19" s="84"/>
      <c r="V19" s="84"/>
      <c r="W19" s="84"/>
      <c r="X19" s="85"/>
      <c r="Z19" s="76"/>
      <c r="AA19" s="168" t="s">
        <v>189</v>
      </c>
      <c r="AB19" s="169"/>
      <c r="AC19" s="77"/>
    </row>
    <row r="20" spans="1:30" s="1" customFormat="1" ht="22.5" customHeight="1">
      <c r="A20" s="316"/>
      <c r="B20" s="410"/>
      <c r="C20" s="410"/>
      <c r="D20" s="410"/>
      <c r="E20" s="323" t="str">
        <f>IF(F1="② 求人広告等の掲載","■","□")</f>
        <v>□</v>
      </c>
      <c r="F20" s="411"/>
      <c r="G20" s="5" t="s">
        <v>190</v>
      </c>
      <c r="H20" s="170"/>
      <c r="I20" s="170"/>
      <c r="J20" s="170"/>
      <c r="K20" s="170"/>
      <c r="L20" s="170"/>
      <c r="M20" s="170"/>
      <c r="N20" s="170"/>
      <c r="O20" s="170"/>
      <c r="P20" s="170"/>
      <c r="Q20" s="170"/>
      <c r="R20" s="170"/>
      <c r="S20" s="170"/>
      <c r="T20" s="170"/>
      <c r="U20" s="170"/>
      <c r="V20" s="170"/>
      <c r="W20" s="170"/>
      <c r="X20" s="87"/>
      <c r="Y20" s="5"/>
      <c r="Z20" s="76"/>
      <c r="AA20" s="171" t="s">
        <v>191</v>
      </c>
      <c r="AB20" s="172"/>
      <c r="AC20" s="77"/>
      <c r="AD20" s="29"/>
    </row>
    <row r="21" spans="1:30" s="1" customFormat="1" ht="22.5" customHeight="1">
      <c r="A21" s="316"/>
      <c r="B21" s="410"/>
      <c r="C21" s="410"/>
      <c r="D21" s="410"/>
      <c r="E21" s="323" t="str">
        <f>IF(F1="③ 採用サービスの利用","■","□")</f>
        <v>□</v>
      </c>
      <c r="F21" s="411"/>
      <c r="G21" s="5" t="s">
        <v>192</v>
      </c>
      <c r="H21" s="170"/>
      <c r="I21" s="170"/>
      <c r="J21" s="170"/>
      <c r="K21" s="170"/>
      <c r="L21" s="170"/>
      <c r="M21" s="170"/>
      <c r="N21" s="170"/>
      <c r="O21" s="170"/>
      <c r="P21" s="170"/>
      <c r="Q21" s="170"/>
      <c r="R21" s="170"/>
      <c r="S21" s="170"/>
      <c r="T21" s="170"/>
      <c r="U21" s="170"/>
      <c r="V21" s="170"/>
      <c r="W21" s="170"/>
      <c r="X21" s="87"/>
      <c r="Y21" s="5"/>
      <c r="Z21" s="76"/>
      <c r="AA21" s="171" t="s">
        <v>193</v>
      </c>
      <c r="AB21" s="172"/>
      <c r="AC21" s="77"/>
      <c r="AD21" s="29"/>
    </row>
    <row r="22" spans="1:30" s="1" customFormat="1" ht="22.5" customHeight="1">
      <c r="A22" s="318"/>
      <c r="B22" s="319"/>
      <c r="C22" s="319"/>
      <c r="D22" s="320"/>
      <c r="E22" s="323" t="str">
        <f>IF(F1="④ 採用活動にかかる周知媒体の作成","■","□")</f>
        <v>□</v>
      </c>
      <c r="F22" s="411"/>
      <c r="G22" s="5" t="s">
        <v>194</v>
      </c>
      <c r="H22" s="86"/>
      <c r="I22" s="86"/>
      <c r="J22" s="173"/>
      <c r="K22" s="173"/>
      <c r="L22" s="173"/>
      <c r="M22" s="173"/>
      <c r="N22" s="173"/>
      <c r="O22" s="173"/>
      <c r="P22" s="173"/>
      <c r="Q22" s="173"/>
      <c r="R22" s="173"/>
      <c r="S22" s="173"/>
      <c r="T22" s="173"/>
      <c r="U22" s="173"/>
      <c r="V22" s="173"/>
      <c r="W22" s="173"/>
      <c r="X22" s="141"/>
      <c r="Z22" s="76"/>
      <c r="AA22" s="171" t="s">
        <v>195</v>
      </c>
      <c r="AB22" s="172"/>
      <c r="AC22" s="77"/>
      <c r="AD22" s="29"/>
    </row>
    <row r="23" spans="1:30" s="1" customFormat="1" ht="22.5" customHeight="1">
      <c r="A23" s="272" t="s">
        <v>23</v>
      </c>
      <c r="B23" s="273"/>
      <c r="C23" s="273"/>
      <c r="D23" s="274"/>
      <c r="E23" s="385" t="str" cm="1">
        <f t="array" ref="E23">_xlfn.IFS($F$1="","",$F$1="① 合同企業説明会等への出展","説明会等の名称",$F$1="② 求人広告等の掲載","媒体の名称",$F$1="③ 採用サービスの利用","利用サービス名",$F$1="④ 採用活動にかかる周知媒体の作成","作成する媒体")</f>
        <v>説明会等の名称</v>
      </c>
      <c r="F23" s="386"/>
      <c r="G23" s="386"/>
      <c r="H23" s="386"/>
      <c r="I23" s="386"/>
      <c r="J23" s="387"/>
      <c r="K23" s="388">
        <f t="shared" ref="K23:K28" si="0">AB32</f>
        <v>0</v>
      </c>
      <c r="L23" s="389"/>
      <c r="M23" s="389"/>
      <c r="N23" s="389"/>
      <c r="O23" s="389"/>
      <c r="P23" s="389"/>
      <c r="Q23" s="389"/>
      <c r="R23" s="389"/>
      <c r="S23" s="389"/>
      <c r="T23" s="389"/>
      <c r="U23" s="389"/>
      <c r="V23" s="389"/>
      <c r="W23" s="389"/>
      <c r="X23" s="390"/>
      <c r="Z23" s="76"/>
      <c r="AA23" s="171" t="s">
        <v>196</v>
      </c>
      <c r="AB23" s="172"/>
      <c r="AC23" s="77"/>
      <c r="AD23" s="29"/>
    </row>
    <row r="24" spans="1:30" s="1" customFormat="1" ht="22.5" customHeight="1">
      <c r="A24" s="338"/>
      <c r="B24" s="391"/>
      <c r="C24" s="391"/>
      <c r="D24" s="340"/>
      <c r="E24" s="392" t="str" cm="1">
        <f t="array" ref="E24">_xlfn.IFS($F$1="","",$F$1="① 合同企業説明会等への出展","主催者",$F$1="② 求人広告等の掲載","運営事業者",$F$1="③ 採用サービスの利用","運営事業者",$F$1="④ 採用活動にかかる周知媒体の作成","発注先(予定）")</f>
        <v>主催者</v>
      </c>
      <c r="F24" s="393"/>
      <c r="G24" s="393"/>
      <c r="H24" s="393"/>
      <c r="I24" s="393"/>
      <c r="J24" s="394"/>
      <c r="K24" s="395">
        <f t="shared" si="0"/>
        <v>0</v>
      </c>
      <c r="L24" s="396"/>
      <c r="M24" s="396"/>
      <c r="N24" s="396"/>
      <c r="O24" s="396"/>
      <c r="P24" s="396"/>
      <c r="Q24" s="396"/>
      <c r="R24" s="396"/>
      <c r="S24" s="396"/>
      <c r="T24" s="396"/>
      <c r="U24" s="396"/>
      <c r="V24" s="396"/>
      <c r="W24" s="396"/>
      <c r="X24" s="397"/>
      <c r="Y24" s="131"/>
      <c r="Z24" s="76"/>
      <c r="AA24" s="171" t="s">
        <v>197</v>
      </c>
      <c r="AB24" s="172"/>
      <c r="AC24" s="77"/>
      <c r="AD24" s="29"/>
    </row>
    <row r="25" spans="1:30" s="1" customFormat="1" ht="22.5" customHeight="1">
      <c r="A25" s="338"/>
      <c r="B25" s="391"/>
      <c r="C25" s="391"/>
      <c r="D25" s="340"/>
      <c r="E25" s="392" t="str" cm="1">
        <f t="array" ref="E25">_xlfn.IFS($F$1="","",$F$1="① 合同企業説明会等への出展","開催日",$F$1="② 求人広告等の掲載","掲載時期",$F$1="③ 採用サービスの利用","利用期間",$F$1="④ 採用活動にかかる周知媒体の作成","完成時期")</f>
        <v>開催日</v>
      </c>
      <c r="F25" s="393"/>
      <c r="G25" s="393"/>
      <c r="H25" s="393"/>
      <c r="I25" s="393"/>
      <c r="J25" s="394"/>
      <c r="K25" s="395">
        <f t="shared" si="0"/>
        <v>0</v>
      </c>
      <c r="L25" s="396"/>
      <c r="M25" s="396"/>
      <c r="N25" s="396"/>
      <c r="O25" s="396"/>
      <c r="P25" s="396"/>
      <c r="Q25" s="396"/>
      <c r="R25" s="396"/>
      <c r="S25" s="396"/>
      <c r="T25" s="396"/>
      <c r="U25" s="396"/>
      <c r="V25" s="396"/>
      <c r="W25" s="396"/>
      <c r="X25" s="397"/>
      <c r="Z25" s="76"/>
      <c r="AA25" s="171" t="s">
        <v>198</v>
      </c>
      <c r="AB25" s="172"/>
      <c r="AC25" s="77"/>
      <c r="AD25" s="29"/>
    </row>
    <row r="26" spans="1:30" s="1" customFormat="1" ht="22.5" customHeight="1">
      <c r="A26" s="338"/>
      <c r="B26" s="391"/>
      <c r="C26" s="391"/>
      <c r="D26" s="340"/>
      <c r="E26" s="392" t="str" cm="1">
        <f t="array" ref="E26">_xlfn.IFS($F$1="","",$F$1="① 合同企業説明会等への出展","実施場所",$F$1="② 求人広告等の掲載","掲載先",$F$1="③ 採用サービスの利用","料金形態",$F$1="④ 採用活動にかかる周知媒体の作成","新規or改訂")</f>
        <v>実施場所</v>
      </c>
      <c r="F26" s="393"/>
      <c r="G26" s="393"/>
      <c r="H26" s="393"/>
      <c r="I26" s="393"/>
      <c r="J26" s="394"/>
      <c r="K26" s="395">
        <f t="shared" si="0"/>
        <v>0</v>
      </c>
      <c r="L26" s="396"/>
      <c r="M26" s="396"/>
      <c r="N26" s="396"/>
      <c r="O26" s="396"/>
      <c r="P26" s="396"/>
      <c r="Q26" s="396"/>
      <c r="R26" s="396"/>
      <c r="S26" s="396"/>
      <c r="T26" s="396"/>
      <c r="U26" s="396"/>
      <c r="V26" s="396"/>
      <c r="W26" s="396"/>
      <c r="X26" s="397"/>
      <c r="Z26" s="76"/>
      <c r="AA26" s="171" t="s">
        <v>199</v>
      </c>
      <c r="AB26" s="172"/>
      <c r="AC26" s="77"/>
      <c r="AD26" s="29"/>
    </row>
    <row r="27" spans="1:30" s="1" customFormat="1" ht="22.5" customHeight="1">
      <c r="A27" s="338"/>
      <c r="B27" s="391"/>
      <c r="C27" s="391"/>
      <c r="D27" s="340"/>
      <c r="E27" s="392" t="str" cm="1">
        <f t="array" ref="E27">_xlfn.IFS($F$1="","",$F$1="① 合同企業説明会等への出展","申込状況",$F$1="② 求人広告等の掲載","申込状況",$F$1="③ 採用サービスの利用","申込状況",$F$1="④ 採用活動にかかる周知媒体の作成","活用方法")</f>
        <v>申込状況</v>
      </c>
      <c r="F27" s="393"/>
      <c r="G27" s="393"/>
      <c r="H27" s="393"/>
      <c r="I27" s="393"/>
      <c r="J27" s="394"/>
      <c r="K27" s="395">
        <f t="shared" si="0"/>
        <v>0</v>
      </c>
      <c r="L27" s="396"/>
      <c r="M27" s="396"/>
      <c r="N27" s="396"/>
      <c r="O27" s="396"/>
      <c r="P27" s="396"/>
      <c r="Q27" s="396"/>
      <c r="R27" s="396"/>
      <c r="S27" s="396"/>
      <c r="T27" s="396"/>
      <c r="U27" s="396"/>
      <c r="V27" s="396"/>
      <c r="W27" s="396"/>
      <c r="X27" s="397"/>
      <c r="Z27" s="76"/>
      <c r="AA27" s="171" t="s">
        <v>200</v>
      </c>
      <c r="AB27" s="174"/>
      <c r="AC27" s="77"/>
      <c r="AD27" s="29"/>
    </row>
    <row r="28" spans="1:30" s="1" customFormat="1" ht="22.5" customHeight="1">
      <c r="A28" s="338"/>
      <c r="B28" s="391"/>
      <c r="C28" s="391"/>
      <c r="D28" s="340"/>
      <c r="E28" s="398" t="str" cm="1">
        <f t="array" ref="E28">_xlfn.IFS($F$1="","",$F$1="① 合同企業説明会等への出展","説明会等の概要",$F$1="② 求人広告等の掲載","広告の内容",$F$1="③ 採用サービスの利用","サービスの概要",$F$1="④ 採用活動にかかる周知媒体の作成","作成内容")</f>
        <v>説明会等の概要</v>
      </c>
      <c r="F28" s="399"/>
      <c r="G28" s="399"/>
      <c r="H28" s="399"/>
      <c r="I28" s="399"/>
      <c r="J28" s="400"/>
      <c r="K28" s="401">
        <f t="shared" si="0"/>
        <v>0</v>
      </c>
      <c r="L28" s="402"/>
      <c r="M28" s="402"/>
      <c r="N28" s="402"/>
      <c r="O28" s="402"/>
      <c r="P28" s="402"/>
      <c r="Q28" s="402"/>
      <c r="R28" s="402"/>
      <c r="S28" s="402"/>
      <c r="T28" s="402"/>
      <c r="U28" s="402"/>
      <c r="V28" s="402"/>
      <c r="W28" s="402"/>
      <c r="X28" s="403"/>
      <c r="Z28" s="76"/>
      <c r="AA28" s="171" t="s">
        <v>201</v>
      </c>
      <c r="AB28" s="174"/>
      <c r="AC28" s="77"/>
      <c r="AD28" s="29"/>
    </row>
    <row r="29" spans="1:30" s="1" customFormat="1" ht="22.5" customHeight="1">
      <c r="A29" s="338"/>
      <c r="B29" s="391"/>
      <c r="C29" s="391"/>
      <c r="D29" s="340"/>
      <c r="E29" s="338" t="str" cm="1">
        <f t="array" ref="E29">_xlfn.IFS($F$1="","",$F$1="① 合同企業説明会等への出展","※説明会のターゲット、動員見込みなど",$F$1="② 求人広告等の掲載","※広告のターゲット、掲載する求人募集内容など",$F$1="③ 採用サービスの利用","※採用ターゲット、プラン名、利用できる機能など",$F$1="④ 採用活動にかかる周知媒体の作成","※作成するパンフレットやホームページ、動画などのターゲットやコンセプト、掲載内容の具体案など")</f>
        <v>※説明会のターゲット、動員見込みなど</v>
      </c>
      <c r="F29" s="339"/>
      <c r="G29" s="339"/>
      <c r="H29" s="339"/>
      <c r="I29" s="339"/>
      <c r="J29" s="340"/>
      <c r="K29" s="404"/>
      <c r="L29" s="405"/>
      <c r="M29" s="405"/>
      <c r="N29" s="405"/>
      <c r="O29" s="405"/>
      <c r="P29" s="405"/>
      <c r="Q29" s="405"/>
      <c r="R29" s="405"/>
      <c r="S29" s="405"/>
      <c r="T29" s="405"/>
      <c r="U29" s="405"/>
      <c r="V29" s="405"/>
      <c r="W29" s="405"/>
      <c r="X29" s="406"/>
      <c r="Z29" s="76"/>
      <c r="AA29" s="171" t="s">
        <v>202</v>
      </c>
      <c r="AB29" s="174"/>
      <c r="AC29" s="77"/>
      <c r="AD29" s="29"/>
    </row>
    <row r="30" spans="1:30" ht="22.5" customHeight="1">
      <c r="A30" s="338"/>
      <c r="B30" s="391"/>
      <c r="C30" s="391"/>
      <c r="D30" s="340"/>
      <c r="E30" s="338"/>
      <c r="F30" s="339"/>
      <c r="G30" s="339"/>
      <c r="H30" s="339"/>
      <c r="I30" s="339"/>
      <c r="J30" s="340"/>
      <c r="K30" s="404"/>
      <c r="L30" s="405"/>
      <c r="M30" s="405"/>
      <c r="N30" s="405"/>
      <c r="O30" s="405"/>
      <c r="P30" s="405"/>
      <c r="Q30" s="405"/>
      <c r="R30" s="405"/>
      <c r="S30" s="405"/>
      <c r="T30" s="405"/>
      <c r="U30" s="405"/>
      <c r="V30" s="405"/>
      <c r="W30" s="405"/>
      <c r="X30" s="406"/>
      <c r="Z30" s="76"/>
      <c r="AA30" s="175" t="s">
        <v>203</v>
      </c>
      <c r="AB30" s="176"/>
      <c r="AC30" s="77"/>
    </row>
    <row r="31" spans="1:30" ht="22.5" customHeight="1">
      <c r="A31" s="341"/>
      <c r="B31" s="342"/>
      <c r="C31" s="342"/>
      <c r="D31" s="343"/>
      <c r="E31" s="341"/>
      <c r="F31" s="342"/>
      <c r="G31" s="342"/>
      <c r="H31" s="342"/>
      <c r="I31" s="342"/>
      <c r="J31" s="343"/>
      <c r="K31" s="407"/>
      <c r="L31" s="408"/>
      <c r="M31" s="408"/>
      <c r="N31" s="408"/>
      <c r="O31" s="408"/>
      <c r="P31" s="408"/>
      <c r="Q31" s="408"/>
      <c r="R31" s="408"/>
      <c r="S31" s="408"/>
      <c r="T31" s="408"/>
      <c r="U31" s="408"/>
      <c r="V31" s="408"/>
      <c r="W31" s="408"/>
      <c r="X31" s="409"/>
      <c r="Z31" s="76"/>
      <c r="AA31" s="247" t="s">
        <v>23</v>
      </c>
      <c r="AB31" s="247"/>
      <c r="AC31" s="77"/>
    </row>
    <row r="32" spans="1:30" ht="22.5" customHeight="1">
      <c r="A32" s="272" t="s">
        <v>25</v>
      </c>
      <c r="B32" s="273"/>
      <c r="C32" s="273"/>
      <c r="D32" s="274"/>
      <c r="E32" s="380" t="str" cm="1">
        <f t="array" ref="E32">_xlfn.IFS($F$1="","",$F$1="① 合同企業説明会等への出展","本説明会のブース来場(着席)者数",$F$1="② 求人広告等の掲載","配布数・広告表示回数等",$F$1="③ 採用サービスの利用","求職者との接触数",$F$1="④ 採用活動にかかる周知媒体の作成","配布数・閲覧数等")</f>
        <v>本説明会のブース来場(着席)者数</v>
      </c>
      <c r="F32" s="381"/>
      <c r="G32" s="381"/>
      <c r="H32" s="381"/>
      <c r="I32" s="381"/>
      <c r="J32" s="381"/>
      <c r="K32" s="381"/>
      <c r="L32" s="381"/>
      <c r="M32" s="381"/>
      <c r="N32" s="381"/>
      <c r="O32" s="382">
        <f>AB45</f>
        <v>0</v>
      </c>
      <c r="P32" s="382"/>
      <c r="Q32" s="382"/>
      <c r="R32" s="382"/>
      <c r="S32" s="36" t="s">
        <v>204</v>
      </c>
      <c r="T32" s="177"/>
      <c r="U32" s="177"/>
      <c r="V32" s="177"/>
      <c r="W32" s="177"/>
      <c r="X32" s="178"/>
      <c r="Z32" s="76"/>
      <c r="AA32" s="168" t="str" cm="1">
        <f t="array" ref="AA32">_xlfn.IFS($F$1="","",$F$1="① 合同企業説明会等への出展","説明会等の名称",$F$1="② 求人広告等の掲載","媒体の名称",$F$1="③ 採用サービスの利用","利用サービス名",$F$1="④ 採用活動にかかる周知媒体の作成","作成する媒体")</f>
        <v>説明会等の名称</v>
      </c>
      <c r="AB32" s="169"/>
      <c r="AC32" s="77"/>
    </row>
    <row r="33" spans="1:32" ht="22.5" customHeight="1">
      <c r="A33" s="383" t="s">
        <v>43</v>
      </c>
      <c r="B33" s="235"/>
      <c r="C33" s="235"/>
      <c r="D33" s="384"/>
      <c r="E33" s="361" t="s">
        <v>205</v>
      </c>
      <c r="F33" s="240"/>
      <c r="G33" s="240"/>
      <c r="H33" s="240"/>
      <c r="I33" s="240"/>
      <c r="J33" s="240"/>
      <c r="K33" s="240"/>
      <c r="L33" s="240"/>
      <c r="M33" s="240"/>
      <c r="N33" s="240"/>
      <c r="O33" s="362">
        <f>AB46</f>
        <v>0</v>
      </c>
      <c r="P33" s="362"/>
      <c r="Q33" s="362"/>
      <c r="R33" s="362"/>
      <c r="S33" s="27" t="s">
        <v>13</v>
      </c>
      <c r="T33" s="179"/>
      <c r="U33" s="179"/>
      <c r="V33" s="179"/>
      <c r="W33" s="179"/>
      <c r="X33" s="180"/>
      <c r="Z33" s="76"/>
      <c r="AA33" s="171" t="str" cm="1">
        <f t="array" ref="AA33">_xlfn.IFS($F$1="","",$F$1="① 合同企業説明会等への出展","主催者",$F$1="② 求人広告等の掲載","運営事業者",$F$1="③ 採用サービスの利用","運営事業者",$F$1="④ 採用活動にかかる周知媒体の作成","発注先(予定）")</f>
        <v>主催者</v>
      </c>
      <c r="AB33" s="172"/>
      <c r="AC33" s="77"/>
    </row>
    <row r="34" spans="1:32" ht="22.5" customHeight="1">
      <c r="A34" s="355"/>
      <c r="B34" s="356"/>
      <c r="C34" s="356"/>
      <c r="D34" s="357"/>
      <c r="E34" s="361" t="s">
        <v>206</v>
      </c>
      <c r="F34" s="240"/>
      <c r="G34" s="240"/>
      <c r="H34" s="240"/>
      <c r="I34" s="240"/>
      <c r="J34" s="240"/>
      <c r="K34" s="240"/>
      <c r="L34" s="240"/>
      <c r="M34" s="240"/>
      <c r="N34" s="240"/>
      <c r="O34" s="362">
        <f>AB47</f>
        <v>0</v>
      </c>
      <c r="P34" s="362"/>
      <c r="Q34" s="362"/>
      <c r="R34" s="362"/>
      <c r="S34" s="181" t="s">
        <v>13</v>
      </c>
      <c r="T34" s="179"/>
      <c r="U34" s="179"/>
      <c r="V34" s="179"/>
      <c r="W34" s="179"/>
      <c r="X34" s="180"/>
      <c r="Z34" s="76"/>
      <c r="AA34" s="171" t="str" cm="1">
        <f t="array" ref="AA34">_xlfn.IFS($F$1="","",$F$1="① 合同企業説明会等への出展","開催日",$F$1="② 求人広告等の掲載","掲載時期",$F$1="③ 採用サービスの利用","利用期間",$F$1="④ 採用活動にかかる周知媒体の作成","完成時期")</f>
        <v>開催日</v>
      </c>
      <c r="AB34" s="172"/>
      <c r="AC34" s="77"/>
    </row>
    <row r="35" spans="1:32" ht="22.5" customHeight="1">
      <c r="A35" s="358"/>
      <c r="B35" s="359"/>
      <c r="C35" s="359"/>
      <c r="D35" s="360"/>
      <c r="E35" s="363" t="s">
        <v>207</v>
      </c>
      <c r="F35" s="364"/>
      <c r="G35" s="364"/>
      <c r="H35" s="364"/>
      <c r="I35" s="364"/>
      <c r="J35" s="364"/>
      <c r="K35" s="364"/>
      <c r="L35" s="364"/>
      <c r="M35" s="364"/>
      <c r="N35" s="364"/>
      <c r="O35" s="365">
        <f>AB48</f>
        <v>0</v>
      </c>
      <c r="P35" s="365"/>
      <c r="Q35" s="365"/>
      <c r="R35" s="365"/>
      <c r="S35" s="59" t="s">
        <v>13</v>
      </c>
      <c r="T35" s="182"/>
      <c r="U35" s="182"/>
      <c r="V35" s="182"/>
      <c r="W35" s="182"/>
      <c r="X35" s="183"/>
      <c r="Z35" s="76"/>
      <c r="AA35" s="171" t="str" cm="1">
        <f t="array" ref="AA35">_xlfn.IFS($F$1="","",$F$1="① 合同企業説明会等への出展","実施場所",$F$1="② 求人広告等の掲載","掲載先",$F$1="③ 採用サービスの利用","料金形態",$F$1="④ 採用活動にかかる周知媒体の作成","新規or改訂")</f>
        <v>実施場所</v>
      </c>
      <c r="AB35" s="172"/>
      <c r="AC35" s="77"/>
      <c r="AD35" s="1"/>
      <c r="AE35" s="1"/>
      <c r="AF35" s="1"/>
    </row>
    <row r="36" spans="1:32" ht="22.5" customHeight="1">
      <c r="A36" s="366" t="s">
        <v>20</v>
      </c>
      <c r="B36" s="367"/>
      <c r="C36" s="367"/>
      <c r="D36" s="368"/>
      <c r="E36" s="142" t="str">
        <f>IF($AB$50="パンフレット・企画書","■","□")</f>
        <v>□</v>
      </c>
      <c r="F36" s="184" t="s">
        <v>208</v>
      </c>
      <c r="G36" s="184"/>
      <c r="H36" s="184"/>
      <c r="I36" s="184"/>
      <c r="J36" s="54"/>
      <c r="K36" s="54"/>
      <c r="M36" s="143" t="str">
        <f>IF($AB$51="各種申込書","■","□")</f>
        <v>□</v>
      </c>
      <c r="N36" s="184" t="s">
        <v>209</v>
      </c>
      <c r="O36" s="184"/>
      <c r="P36" s="54"/>
      <c r="Q36" s="54"/>
      <c r="R36" s="143" t="str">
        <f>IF($AB$52="各種料金表","■","□")</f>
        <v>□</v>
      </c>
      <c r="S36" s="184" t="s">
        <v>210</v>
      </c>
      <c r="T36" s="184"/>
      <c r="U36" s="54"/>
      <c r="V36" s="54"/>
      <c r="W36" s="54"/>
      <c r="X36" s="55"/>
      <c r="Z36" s="76"/>
      <c r="AA36" s="171" t="str" cm="1">
        <f t="array" ref="AA36">_xlfn.IFS($F$1="","",$F$1="① 合同企業説明会等への出展","申込状況",$F$1="② 求人広告等の掲載","申込状況",$F$1="③ 採用サービスの利用","申込状況",$F$1="④ 採用活動にかかる周知媒体の作成","活用方法")</f>
        <v>申込状況</v>
      </c>
      <c r="AB36" s="172"/>
      <c r="AC36" s="77"/>
      <c r="AD36" s="1"/>
      <c r="AE36" s="1"/>
      <c r="AF36" s="1"/>
    </row>
    <row r="37" spans="1:32" ht="22.5" customHeight="1">
      <c r="A37" s="369" t="s">
        <v>211</v>
      </c>
      <c r="B37" s="370"/>
      <c r="C37" s="370"/>
      <c r="D37" s="371"/>
      <c r="E37" s="137" t="str">
        <f>IF($AB$53="広告見本（原稿案）","■","□")</f>
        <v>□</v>
      </c>
      <c r="F37" s="1" t="s">
        <v>212</v>
      </c>
      <c r="M37" s="131" t="str">
        <f>IF($AB$54="作成する媒体の原案等","■","□")</f>
        <v>□</v>
      </c>
      <c r="N37" s="1" t="s">
        <v>213</v>
      </c>
      <c r="X37" s="33"/>
      <c r="Z37" s="76"/>
      <c r="AA37" s="185" t="str" cm="1">
        <f t="array" ref="AA37">_xlfn.IFS($F$1="","",$F$1="① 合同企業説明会等への出展","説明会等の概要",$F$1="② 求人広告等の掲載","広告の内容",$F$1="③ 採用サービスの利用","サービスの概要",$F$1="④ 採用活動にかかる周知媒体の作成","作成内容")</f>
        <v>説明会等の概要</v>
      </c>
      <c r="AB37" s="375"/>
      <c r="AC37" s="77"/>
      <c r="AD37" s="1"/>
      <c r="AE37" s="1"/>
      <c r="AF37" s="1"/>
    </row>
    <row r="38" spans="1:32" ht="22.5" customHeight="1">
      <c r="A38" s="372"/>
      <c r="B38" s="373"/>
      <c r="C38" s="373"/>
      <c r="D38" s="374"/>
      <c r="E38" s="144" t="str">
        <f>IF($AB$55="その他","■","□")</f>
        <v>□</v>
      </c>
      <c r="F38" s="10" t="s">
        <v>115</v>
      </c>
      <c r="G38" s="10"/>
      <c r="H38" s="10" t="s">
        <v>59</v>
      </c>
      <c r="I38" s="377">
        <f>AB56</f>
        <v>0</v>
      </c>
      <c r="J38" s="377"/>
      <c r="K38" s="377"/>
      <c r="L38" s="377"/>
      <c r="M38" s="377"/>
      <c r="N38" s="377"/>
      <c r="O38" s="377"/>
      <c r="P38" s="377"/>
      <c r="Q38" s="377"/>
      <c r="R38" s="377"/>
      <c r="S38" s="377"/>
      <c r="T38" s="377"/>
      <c r="U38" s="34" t="s">
        <v>87</v>
      </c>
      <c r="V38" s="34"/>
      <c r="W38" s="34"/>
      <c r="X38" s="35"/>
      <c r="Z38" s="76"/>
      <c r="AA38" s="378" t="s">
        <v>214</v>
      </c>
      <c r="AB38" s="375"/>
      <c r="AC38" s="77"/>
      <c r="AD38" s="1"/>
      <c r="AE38" s="1"/>
      <c r="AF38" s="1"/>
    </row>
    <row r="39" spans="1:32" ht="22.5" customHeight="1">
      <c r="Z39" s="76"/>
      <c r="AA39" s="378"/>
      <c r="AB39" s="375"/>
      <c r="AC39" s="77"/>
      <c r="AD39" s="1"/>
      <c r="AE39" s="1"/>
      <c r="AF39" s="1"/>
    </row>
    <row r="40" spans="1:32" ht="22.5" customHeight="1">
      <c r="Z40" s="76"/>
      <c r="AA40" s="378"/>
      <c r="AB40" s="375"/>
      <c r="AC40" s="77"/>
      <c r="AD40" s="1"/>
      <c r="AE40" s="1"/>
      <c r="AF40" s="1"/>
    </row>
    <row r="41" spans="1:32" ht="22.5" customHeight="1">
      <c r="Z41" s="76"/>
      <c r="AA41" s="378"/>
      <c r="AB41" s="375"/>
      <c r="AC41" s="77"/>
    </row>
    <row r="42" spans="1:32" ht="22.5" customHeight="1">
      <c r="Z42" s="76"/>
      <c r="AA42" s="378"/>
      <c r="AB42" s="375"/>
      <c r="AC42" s="77"/>
    </row>
    <row r="43" spans="1:32" ht="22.5" customHeight="1">
      <c r="Z43" s="76"/>
      <c r="AA43" s="379"/>
      <c r="AB43" s="376"/>
      <c r="AC43" s="77"/>
    </row>
    <row r="44" spans="1:32" ht="22.5" customHeight="1">
      <c r="Z44" s="76"/>
      <c r="AA44" s="247" t="s">
        <v>25</v>
      </c>
      <c r="AB44" s="247"/>
      <c r="AC44" s="77"/>
    </row>
    <row r="45" spans="1:32" ht="22.5" customHeight="1">
      <c r="Z45" s="76"/>
      <c r="AA45" s="168" t="str" cm="1">
        <f t="array" ref="AA45">_xlfn.IFS($F$1="","",$F$1="① 合同企業説明会等への出展","本説明会のブース来場(着席)者数",$F$1="② 求人広告等の掲載","配布数・広告表示回数等",$F$1="③ 採用サービスの利用","求職者との接触数",$F$1="④ 採用活動にかかる周知媒体の作成","配布数・閲覧数等")</f>
        <v>本説明会のブース来場(着席)者数</v>
      </c>
      <c r="AB45" s="169"/>
      <c r="AC45" s="77"/>
    </row>
    <row r="46" spans="1:32" ht="22.5" customHeight="1">
      <c r="Z46" s="76"/>
      <c r="AA46" s="171" t="s">
        <v>205</v>
      </c>
      <c r="AB46" s="172"/>
      <c r="AC46" s="77"/>
    </row>
    <row r="47" spans="1:32" ht="22.5" customHeight="1">
      <c r="Z47" s="76"/>
      <c r="AA47" s="171" t="s">
        <v>206</v>
      </c>
      <c r="AB47" s="172"/>
      <c r="AC47" s="77"/>
    </row>
    <row r="48" spans="1:32" ht="22.5" customHeight="1">
      <c r="L48" s="1"/>
      <c r="M48" s="1"/>
      <c r="N48" s="1"/>
      <c r="O48" s="1"/>
      <c r="P48" s="1"/>
      <c r="Q48" s="1"/>
      <c r="R48" s="1"/>
      <c r="S48" s="1"/>
      <c r="T48" s="1"/>
      <c r="U48" s="1"/>
      <c r="Z48" s="76"/>
      <c r="AA48" s="186" t="s">
        <v>207</v>
      </c>
      <c r="AB48" s="187"/>
      <c r="AC48" s="77"/>
    </row>
    <row r="49" spans="12:29" ht="22.5" customHeight="1">
      <c r="L49" s="1"/>
      <c r="M49" s="1"/>
      <c r="N49" s="1"/>
      <c r="O49" s="1"/>
      <c r="P49" s="1"/>
      <c r="Q49" s="1"/>
      <c r="R49" s="1"/>
      <c r="S49" s="1"/>
      <c r="T49" s="1"/>
      <c r="U49" s="1"/>
      <c r="Z49" s="76"/>
      <c r="AA49" s="236" t="s">
        <v>215</v>
      </c>
      <c r="AB49" s="237"/>
      <c r="AC49" s="77"/>
    </row>
    <row r="50" spans="12:29" ht="22.5" customHeight="1">
      <c r="L50" s="1"/>
      <c r="M50" s="1"/>
      <c r="N50" s="1"/>
      <c r="O50" s="1"/>
      <c r="P50" s="1"/>
      <c r="Q50" s="1"/>
      <c r="R50" s="1"/>
      <c r="S50" s="1"/>
      <c r="T50" s="1"/>
      <c r="U50" s="1"/>
      <c r="Z50" s="76"/>
      <c r="AA50" s="188" t="s">
        <v>126</v>
      </c>
      <c r="AB50" s="189"/>
      <c r="AC50" s="77"/>
    </row>
    <row r="51" spans="12:29" ht="22.5" customHeight="1">
      <c r="L51" s="1"/>
      <c r="M51" s="1"/>
      <c r="N51" s="1"/>
      <c r="O51" s="1"/>
      <c r="P51" s="1"/>
      <c r="Q51" s="1"/>
      <c r="R51" s="1"/>
      <c r="S51" s="1"/>
      <c r="T51" s="1"/>
      <c r="U51" s="1"/>
      <c r="Z51" s="76"/>
      <c r="AA51" s="190" t="s">
        <v>126</v>
      </c>
      <c r="AB51" s="191"/>
      <c r="AC51" s="77"/>
    </row>
    <row r="52" spans="12:29" ht="22.5" customHeight="1">
      <c r="Z52" s="76"/>
      <c r="AA52" s="190" t="s">
        <v>126</v>
      </c>
      <c r="AB52" s="191"/>
      <c r="AC52" s="192"/>
    </row>
    <row r="53" spans="12:29" ht="22.5" customHeight="1">
      <c r="Z53" s="76"/>
      <c r="AA53" s="190" t="s">
        <v>126</v>
      </c>
      <c r="AB53" s="191"/>
      <c r="AC53" s="192"/>
    </row>
    <row r="54" spans="12:29" ht="22.5" customHeight="1">
      <c r="Z54" s="76"/>
      <c r="AA54" s="190" t="s">
        <v>126</v>
      </c>
      <c r="AB54" s="191"/>
      <c r="AC54" s="192"/>
    </row>
    <row r="55" spans="12:29" ht="22.5" customHeight="1">
      <c r="Z55" s="76"/>
      <c r="AA55" s="190" t="s">
        <v>126</v>
      </c>
      <c r="AB55" s="191"/>
      <c r="AC55" s="192"/>
    </row>
    <row r="56" spans="12:29" ht="22.5" customHeight="1">
      <c r="Z56" s="76"/>
      <c r="AA56" s="193" t="s">
        <v>216</v>
      </c>
      <c r="AB56" s="194"/>
      <c r="AC56" s="77"/>
    </row>
    <row r="57" spans="12:29" ht="22.5" customHeight="1" thickBot="1">
      <c r="Z57" s="79"/>
      <c r="AA57" s="80"/>
      <c r="AB57" s="80"/>
      <c r="AC57" s="81"/>
    </row>
  </sheetData>
  <mergeCells count="86">
    <mergeCell ref="A7:D7"/>
    <mergeCell ref="E7:G7"/>
    <mergeCell ref="I7:K7"/>
    <mergeCell ref="L7:X7"/>
    <mergeCell ref="AA7:AB7"/>
    <mergeCell ref="A1:E2"/>
    <mergeCell ref="F1:P2"/>
    <mergeCell ref="A4:X4"/>
    <mergeCell ref="A5:X5"/>
    <mergeCell ref="AA5:AB5"/>
    <mergeCell ref="A8:D13"/>
    <mergeCell ref="E8:G8"/>
    <mergeCell ref="H8:X8"/>
    <mergeCell ref="E9:G9"/>
    <mergeCell ref="H9:P9"/>
    <mergeCell ref="E10:G10"/>
    <mergeCell ref="H10:O10"/>
    <mergeCell ref="E11:G11"/>
    <mergeCell ref="H11:O11"/>
    <mergeCell ref="Q11:X11"/>
    <mergeCell ref="E12:G12"/>
    <mergeCell ref="H12:X12"/>
    <mergeCell ref="E13:G13"/>
    <mergeCell ref="H13:N13"/>
    <mergeCell ref="Q13:U13"/>
    <mergeCell ref="A14:D14"/>
    <mergeCell ref="E14:I14"/>
    <mergeCell ref="J14:N14"/>
    <mergeCell ref="O14:S14"/>
    <mergeCell ref="T14:X14"/>
    <mergeCell ref="T18:W18"/>
    <mergeCell ref="E16:I17"/>
    <mergeCell ref="J16:N16"/>
    <mergeCell ref="O16:S16"/>
    <mergeCell ref="T16:X16"/>
    <mergeCell ref="J17:N17"/>
    <mergeCell ref="AA18:AB18"/>
    <mergeCell ref="A19:D22"/>
    <mergeCell ref="E19:F19"/>
    <mergeCell ref="E20:F20"/>
    <mergeCell ref="E21:F21"/>
    <mergeCell ref="E22:F22"/>
    <mergeCell ref="A15:D18"/>
    <mergeCell ref="E15:I15"/>
    <mergeCell ref="J15:N15"/>
    <mergeCell ref="O15:S15"/>
    <mergeCell ref="T15:X15"/>
    <mergeCell ref="O17:S17"/>
    <mergeCell ref="T17:X17"/>
    <mergeCell ref="E18:I18"/>
    <mergeCell ref="J18:M18"/>
    <mergeCell ref="O18:R18"/>
    <mergeCell ref="AA31:AB31"/>
    <mergeCell ref="A23:D23"/>
    <mergeCell ref="E23:J23"/>
    <mergeCell ref="K23:X23"/>
    <mergeCell ref="A24:D31"/>
    <mergeCell ref="E24:J24"/>
    <mergeCell ref="K24:X24"/>
    <mergeCell ref="E25:J25"/>
    <mergeCell ref="K25:X25"/>
    <mergeCell ref="E26:J26"/>
    <mergeCell ref="K26:X26"/>
    <mergeCell ref="E27:J27"/>
    <mergeCell ref="K27:X27"/>
    <mergeCell ref="E28:J28"/>
    <mergeCell ref="K28:X31"/>
    <mergeCell ref="E29:J31"/>
    <mergeCell ref="A32:D32"/>
    <mergeCell ref="E32:N32"/>
    <mergeCell ref="O32:R32"/>
    <mergeCell ref="A33:D33"/>
    <mergeCell ref="E33:N33"/>
    <mergeCell ref="O33:R33"/>
    <mergeCell ref="AA49:AB49"/>
    <mergeCell ref="A34:D35"/>
    <mergeCell ref="E34:N34"/>
    <mergeCell ref="O34:R34"/>
    <mergeCell ref="E35:N35"/>
    <mergeCell ref="O35:R35"/>
    <mergeCell ref="A36:D36"/>
    <mergeCell ref="A37:D38"/>
    <mergeCell ref="AB37:AB43"/>
    <mergeCell ref="I38:T38"/>
    <mergeCell ref="AA38:AA43"/>
    <mergeCell ref="AA44:AB44"/>
  </mergeCells>
  <phoneticPr fontId="7"/>
  <dataValidations count="8">
    <dataValidation type="list" allowBlank="1" showInputMessage="1" showErrorMessage="1" sqref="AB55" xr:uid="{71CD8D2D-7671-4565-A334-A3E9BE248AB4}">
      <formula1>"その他"</formula1>
    </dataValidation>
    <dataValidation type="list" allowBlank="1" showInputMessage="1" showErrorMessage="1" sqref="AB53" xr:uid="{DB258296-ECC8-4366-8312-B36CC9DDE924}">
      <formula1>"広告見本（原稿案）"</formula1>
    </dataValidation>
    <dataValidation type="list" allowBlank="1" showInputMessage="1" showErrorMessage="1" sqref="AB50" xr:uid="{EE52B22B-2EB9-4174-B994-7859BAC2BFCB}">
      <formula1>"パンフレット・企画書"</formula1>
    </dataValidation>
    <dataValidation type="list" allowBlank="1" showInputMessage="1" showErrorMessage="1" sqref="AB51" xr:uid="{F8DB7EB1-1CF3-459C-BE03-173C23F9DA3F}">
      <formula1>"各種申込書"</formula1>
    </dataValidation>
    <dataValidation type="list" allowBlank="1" showInputMessage="1" showErrorMessage="1" sqref="AB52" xr:uid="{3B1E2FE6-0A1B-4A90-B4D6-5A41258AA12B}">
      <formula1>"各種料金表"</formula1>
    </dataValidation>
    <dataValidation type="list" allowBlank="1" showInputMessage="1" showErrorMessage="1" sqref="AB54" xr:uid="{B80B2A14-76B4-4A70-808A-C010C0ABCBC4}">
      <formula1>"作成する媒体の原案等"</formula1>
    </dataValidation>
    <dataValidation type="textLength" allowBlank="1" showInputMessage="1" showErrorMessage="1" sqref="AB37:AB43" xr:uid="{9C7422D6-95A1-4E97-A301-AA8B40B4AE09}">
      <formula1>1</formula1>
      <formula2>140</formula2>
    </dataValidation>
    <dataValidation type="list" allowBlank="1" showInputMessage="1" showErrorMessage="1" sqref="F1" xr:uid="{6298EDE2-F732-4685-8A88-724206C21BBF}">
      <formula1>"① 合同企業説明会等への出展,② 求人広告等の掲載,③ 採用サービスの利用,④ 採用活動にかかる周知媒体の作成"</formula1>
    </dataValidation>
  </dataValidations>
  <printOptions horizontalCentered="1"/>
  <pageMargins left="0.70866141732283472" right="0.70866141732283472" top="0.55118110236220474" bottom="0.55118110236220474"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3A7C1-0438-4796-801F-3AA8A92F4BD7}">
  <sheetPr>
    <tabColor rgb="FFCC99FF"/>
  </sheetPr>
  <dimension ref="A1:AI58"/>
  <sheetViews>
    <sheetView showZeros="0" view="pageBreakPreview" topLeftCell="A10" zoomScale="85" zoomScaleNormal="70" zoomScaleSheetLayoutView="85" workbookViewId="0">
      <selection activeCell="A19" sqref="A19:D21"/>
    </sheetView>
  </sheetViews>
  <sheetFormatPr defaultColWidth="3.625" defaultRowHeight="22.5" customHeight="1"/>
  <cols>
    <col min="1" max="4" width="3.625" style="29"/>
    <col min="5" max="5" width="3.625" style="29" customWidth="1"/>
    <col min="6" max="24" width="3.625" style="29"/>
    <col min="25" max="25" width="1.625" style="1" customWidth="1"/>
    <col min="26" max="26" width="3.625" style="1"/>
    <col min="27" max="27" width="32.125" style="66" customWidth="1"/>
    <col min="28" max="28" width="33.5" style="66" customWidth="1"/>
    <col min="29" max="29" width="3.75" style="1" customWidth="1"/>
    <col min="30" max="16384" width="3.625" style="29"/>
  </cols>
  <sheetData>
    <row r="1" spans="1:30" ht="15" thickBot="1">
      <c r="A1" s="1"/>
      <c r="B1" s="1"/>
      <c r="C1" s="1"/>
      <c r="D1" s="1"/>
      <c r="E1" s="1"/>
      <c r="F1" s="1"/>
      <c r="G1" s="1"/>
      <c r="H1" s="1"/>
      <c r="I1" s="1"/>
      <c r="J1" s="1"/>
      <c r="K1" s="1"/>
      <c r="L1" s="1"/>
      <c r="M1" s="1"/>
      <c r="N1" s="1"/>
      <c r="O1" s="1"/>
      <c r="P1" s="1"/>
      <c r="Q1" s="1"/>
      <c r="R1" s="1"/>
      <c r="S1" s="1"/>
      <c r="T1" s="1"/>
      <c r="U1" s="1"/>
      <c r="V1" s="3"/>
      <c r="X1" s="3" t="s">
        <v>217</v>
      </c>
      <c r="Y1" s="3"/>
    </row>
    <row r="2" spans="1:30" ht="22.5" customHeight="1" thickBot="1">
      <c r="A2" s="242" t="s">
        <v>15</v>
      </c>
      <c r="B2" s="242"/>
      <c r="C2" s="242"/>
      <c r="D2" s="242"/>
      <c r="E2" s="242"/>
      <c r="F2" s="242"/>
      <c r="G2" s="242"/>
      <c r="H2" s="242"/>
      <c r="I2" s="242"/>
      <c r="J2" s="242"/>
      <c r="K2" s="242"/>
      <c r="L2" s="242"/>
      <c r="M2" s="242"/>
      <c r="N2" s="242"/>
      <c r="O2" s="242"/>
      <c r="P2" s="242"/>
      <c r="Q2" s="242"/>
      <c r="R2" s="242"/>
      <c r="S2" s="242"/>
      <c r="T2" s="242"/>
      <c r="U2" s="242"/>
      <c r="V2" s="242"/>
      <c r="W2" s="242"/>
      <c r="X2" s="242"/>
      <c r="Z2" s="73"/>
      <c r="AA2" s="74"/>
      <c r="AB2" s="74"/>
      <c r="AC2" s="75"/>
    </row>
    <row r="3" spans="1:30" ht="22.5" customHeight="1" thickBot="1">
      <c r="A3" s="242" t="s">
        <v>311</v>
      </c>
      <c r="B3" s="242"/>
      <c r="C3" s="242"/>
      <c r="D3" s="242"/>
      <c r="E3" s="242"/>
      <c r="F3" s="242"/>
      <c r="G3" s="242"/>
      <c r="H3" s="242"/>
      <c r="I3" s="242"/>
      <c r="J3" s="242"/>
      <c r="K3" s="242"/>
      <c r="L3" s="242"/>
      <c r="M3" s="242"/>
      <c r="N3" s="242"/>
      <c r="O3" s="242"/>
      <c r="P3" s="242"/>
      <c r="Q3" s="242"/>
      <c r="R3" s="242"/>
      <c r="S3" s="242"/>
      <c r="T3" s="242"/>
      <c r="U3" s="242"/>
      <c r="V3" s="242"/>
      <c r="W3" s="242"/>
      <c r="X3" s="242"/>
      <c r="Y3" s="134"/>
      <c r="Z3" s="76"/>
      <c r="AA3" s="243" t="s">
        <v>92</v>
      </c>
      <c r="AB3" s="244"/>
      <c r="AC3" s="77"/>
    </row>
    <row r="4" spans="1:30" ht="9.75" customHeight="1">
      <c r="A4" s="134"/>
      <c r="B4" s="134"/>
      <c r="C4" s="134"/>
      <c r="D4" s="134"/>
      <c r="E4" s="134"/>
      <c r="F4" s="134"/>
      <c r="G4" s="134"/>
      <c r="H4" s="134"/>
      <c r="I4" s="134"/>
      <c r="J4" s="134"/>
      <c r="K4" s="134"/>
      <c r="L4" s="134"/>
      <c r="M4" s="134"/>
      <c r="N4" s="134"/>
      <c r="O4" s="134"/>
      <c r="P4" s="134"/>
      <c r="Q4" s="134"/>
      <c r="R4" s="134"/>
      <c r="S4" s="134"/>
      <c r="T4" s="134"/>
      <c r="U4" s="134"/>
      <c r="V4" s="134"/>
      <c r="Y4" s="134"/>
      <c r="Z4" s="76"/>
      <c r="AC4" s="77"/>
    </row>
    <row r="5" spans="1:30" s="1" customFormat="1" ht="22.5" customHeight="1">
      <c r="A5" s="272" t="s">
        <v>26</v>
      </c>
      <c r="B5" s="273"/>
      <c r="C5" s="273"/>
      <c r="D5" s="274"/>
      <c r="E5" s="352" t="s">
        <v>8</v>
      </c>
      <c r="F5" s="352"/>
      <c r="G5" s="352"/>
      <c r="H5" s="111" t="s">
        <v>81</v>
      </c>
      <c r="I5" s="443">
        <f>AB6</f>
        <v>0</v>
      </c>
      <c r="J5" s="444"/>
      <c r="K5" s="444"/>
      <c r="L5" s="444">
        <f>AB7</f>
        <v>0</v>
      </c>
      <c r="M5" s="444"/>
      <c r="N5" s="444"/>
      <c r="O5" s="444"/>
      <c r="P5" s="444"/>
      <c r="Q5" s="444"/>
      <c r="R5" s="444"/>
      <c r="S5" s="444"/>
      <c r="T5" s="444"/>
      <c r="U5" s="444"/>
      <c r="V5" s="444"/>
      <c r="W5" s="444"/>
      <c r="X5" s="445"/>
      <c r="Y5" s="132"/>
      <c r="Z5" s="76"/>
      <c r="AA5" s="247" t="s">
        <v>108</v>
      </c>
      <c r="AB5" s="247"/>
      <c r="AC5" s="77"/>
    </row>
    <row r="6" spans="1:30" s="1" customFormat="1" ht="22.5" customHeight="1">
      <c r="A6" s="472" t="s">
        <v>91</v>
      </c>
      <c r="B6" s="473"/>
      <c r="C6" s="473"/>
      <c r="D6" s="474"/>
      <c r="E6" s="429" t="s">
        <v>9</v>
      </c>
      <c r="F6" s="429"/>
      <c r="G6" s="429"/>
      <c r="H6" s="263">
        <f>AB8</f>
        <v>0</v>
      </c>
      <c r="I6" s="263"/>
      <c r="J6" s="263"/>
      <c r="K6" s="263"/>
      <c r="L6" s="263"/>
      <c r="M6" s="263"/>
      <c r="N6" s="263"/>
      <c r="O6" s="263"/>
      <c r="P6" s="263"/>
      <c r="Q6" s="263"/>
      <c r="R6" s="263"/>
      <c r="S6" s="263"/>
      <c r="T6" s="263"/>
      <c r="U6" s="263"/>
      <c r="V6" s="263"/>
      <c r="W6" s="263"/>
      <c r="X6" s="264"/>
      <c r="Y6" s="3"/>
      <c r="Z6" s="76"/>
      <c r="AA6" s="152" t="s">
        <v>81</v>
      </c>
      <c r="AB6" s="153"/>
      <c r="AC6" s="77"/>
    </row>
    <row r="7" spans="1:30" s="1" customFormat="1" ht="22.5" customHeight="1">
      <c r="A7" s="472"/>
      <c r="B7" s="473"/>
      <c r="C7" s="473"/>
      <c r="D7" s="474"/>
      <c r="E7" s="429" t="s">
        <v>10</v>
      </c>
      <c r="F7" s="429"/>
      <c r="G7" s="429"/>
      <c r="H7" s="430">
        <f>AB9</f>
        <v>0</v>
      </c>
      <c r="I7" s="430"/>
      <c r="J7" s="430"/>
      <c r="K7" s="430"/>
      <c r="L7" s="430"/>
      <c r="M7" s="430"/>
      <c r="N7" s="430"/>
      <c r="O7" s="430"/>
      <c r="P7" s="430"/>
      <c r="Q7" s="27"/>
      <c r="R7" s="27"/>
      <c r="S7" s="27"/>
      <c r="T7" s="27"/>
      <c r="U7" s="136"/>
      <c r="V7" s="136"/>
      <c r="W7" s="136"/>
      <c r="X7" s="138"/>
      <c r="Z7" s="76"/>
      <c r="AA7" s="154" t="s">
        <v>82</v>
      </c>
      <c r="AB7" s="155"/>
      <c r="AC7" s="77"/>
    </row>
    <row r="8" spans="1:30" s="1" customFormat="1" ht="22.5" customHeight="1">
      <c r="A8" s="472"/>
      <c r="B8" s="473"/>
      <c r="C8" s="473"/>
      <c r="D8" s="474"/>
      <c r="E8" s="431" t="s">
        <v>14</v>
      </c>
      <c r="F8" s="431"/>
      <c r="G8" s="431"/>
      <c r="H8" s="263">
        <f>AB10</f>
        <v>0</v>
      </c>
      <c r="I8" s="263"/>
      <c r="J8" s="263"/>
      <c r="K8" s="263"/>
      <c r="L8" s="263"/>
      <c r="M8" s="263"/>
      <c r="N8" s="263"/>
      <c r="O8" s="263"/>
      <c r="P8" s="25" t="s">
        <v>5</v>
      </c>
      <c r="Q8" s="27"/>
      <c r="R8" s="27"/>
      <c r="S8" s="27"/>
      <c r="T8" s="27"/>
      <c r="U8" s="27"/>
      <c r="V8" s="27"/>
      <c r="W8" s="27"/>
      <c r="X8" s="156"/>
      <c r="Z8" s="76"/>
      <c r="AA8" s="154" t="s">
        <v>9</v>
      </c>
      <c r="AB8" s="155"/>
      <c r="AC8" s="77"/>
    </row>
    <row r="9" spans="1:30" s="1" customFormat="1" ht="22.5" customHeight="1">
      <c r="A9" s="472"/>
      <c r="B9" s="473"/>
      <c r="C9" s="473"/>
      <c r="D9" s="474"/>
      <c r="E9" s="429" t="s">
        <v>12</v>
      </c>
      <c r="F9" s="429"/>
      <c r="G9" s="429"/>
      <c r="H9" s="263">
        <f>AB11</f>
        <v>0</v>
      </c>
      <c r="I9" s="263"/>
      <c r="J9" s="263"/>
      <c r="K9" s="263"/>
      <c r="L9" s="263"/>
      <c r="M9" s="263"/>
      <c r="N9" s="263"/>
      <c r="O9" s="263"/>
      <c r="P9" s="25" t="s">
        <v>13</v>
      </c>
      <c r="Q9" s="266">
        <f>AB12</f>
        <v>0</v>
      </c>
      <c r="R9" s="266"/>
      <c r="S9" s="266"/>
      <c r="T9" s="266"/>
      <c r="U9" s="266"/>
      <c r="V9" s="266"/>
      <c r="W9" s="266"/>
      <c r="X9" s="267"/>
      <c r="Z9" s="76"/>
      <c r="AA9" s="154" t="s">
        <v>109</v>
      </c>
      <c r="AB9" s="157"/>
      <c r="AC9" s="77"/>
    </row>
    <row r="10" spans="1:30" s="1" customFormat="1" ht="22.5" customHeight="1">
      <c r="A10" s="472"/>
      <c r="B10" s="473"/>
      <c r="C10" s="473"/>
      <c r="D10" s="474"/>
      <c r="E10" s="429" t="s">
        <v>11</v>
      </c>
      <c r="F10" s="429"/>
      <c r="G10" s="429"/>
      <c r="H10" s="263">
        <f>AB13</f>
        <v>0</v>
      </c>
      <c r="I10" s="263"/>
      <c r="J10" s="263"/>
      <c r="K10" s="263"/>
      <c r="L10" s="263"/>
      <c r="M10" s="263"/>
      <c r="N10" s="263"/>
      <c r="O10" s="263"/>
      <c r="P10" s="263"/>
      <c r="Q10" s="263"/>
      <c r="R10" s="263"/>
      <c r="S10" s="263"/>
      <c r="T10" s="263"/>
      <c r="U10" s="263"/>
      <c r="V10" s="263"/>
      <c r="W10" s="263"/>
      <c r="X10" s="264"/>
      <c r="Y10" s="131"/>
      <c r="Z10" s="76"/>
      <c r="AA10" s="154" t="s">
        <v>14</v>
      </c>
      <c r="AB10" s="155"/>
      <c r="AC10" s="77"/>
    </row>
    <row r="11" spans="1:30" s="1" customFormat="1" ht="22.5" customHeight="1">
      <c r="A11" s="472"/>
      <c r="B11" s="473"/>
      <c r="C11" s="473"/>
      <c r="D11" s="474"/>
      <c r="E11" s="432" t="s">
        <v>38</v>
      </c>
      <c r="F11" s="429"/>
      <c r="G11" s="429"/>
      <c r="H11" s="433">
        <f>AB14</f>
        <v>0</v>
      </c>
      <c r="I11" s="433"/>
      <c r="J11" s="433"/>
      <c r="K11" s="433"/>
      <c r="L11" s="433"/>
      <c r="M11" s="433"/>
      <c r="N11" s="433"/>
      <c r="O11" s="158" t="s">
        <v>5</v>
      </c>
      <c r="P11" s="9" t="s">
        <v>59</v>
      </c>
      <c r="Q11" s="434">
        <f>AB15</f>
        <v>0</v>
      </c>
      <c r="R11" s="433"/>
      <c r="S11" s="433"/>
      <c r="T11" s="433"/>
      <c r="U11" s="433"/>
      <c r="V11" s="9" t="s">
        <v>138</v>
      </c>
      <c r="W11" s="9"/>
      <c r="X11" s="40"/>
      <c r="Y11" s="131"/>
      <c r="Z11" s="76"/>
      <c r="AA11" s="154" t="s">
        <v>110</v>
      </c>
      <c r="AB11" s="155"/>
      <c r="AC11" s="77"/>
      <c r="AD11" s="29"/>
    </row>
    <row r="12" spans="1:30" s="1" customFormat="1" ht="22.5" customHeight="1">
      <c r="A12" s="527" t="s">
        <v>218</v>
      </c>
      <c r="B12" s="528"/>
      <c r="C12" s="528"/>
      <c r="D12" s="529"/>
      <c r="E12" s="498" t="s">
        <v>219</v>
      </c>
      <c r="F12" s="444"/>
      <c r="G12" s="444"/>
      <c r="H12" s="444"/>
      <c r="I12" s="444"/>
      <c r="J12" s="444"/>
      <c r="K12" s="444"/>
      <c r="L12" s="444"/>
      <c r="M12" s="499"/>
      <c r="N12" s="536" t="s">
        <v>220</v>
      </c>
      <c r="O12" s="444"/>
      <c r="P12" s="444"/>
      <c r="Q12" s="444"/>
      <c r="R12" s="444"/>
      <c r="S12" s="499"/>
      <c r="T12" s="444" t="s">
        <v>221</v>
      </c>
      <c r="U12" s="444"/>
      <c r="V12" s="444"/>
      <c r="W12" s="444"/>
      <c r="X12" s="445"/>
      <c r="Y12" s="131"/>
      <c r="Z12" s="76"/>
      <c r="AA12" s="195" t="s">
        <v>222</v>
      </c>
      <c r="AB12" s="160"/>
      <c r="AC12" s="196"/>
    </row>
    <row r="13" spans="1:30" s="1" customFormat="1" ht="22.5" customHeight="1">
      <c r="A13" s="530"/>
      <c r="B13" s="531"/>
      <c r="C13" s="531"/>
      <c r="D13" s="532"/>
      <c r="E13" s="537" t="s">
        <v>223</v>
      </c>
      <c r="F13" s="538"/>
      <c r="G13" s="538"/>
      <c r="H13" s="538"/>
      <c r="I13" s="538"/>
      <c r="J13" s="538"/>
      <c r="K13" s="538"/>
      <c r="L13" s="538"/>
      <c r="M13" s="539"/>
      <c r="N13" s="521">
        <f>AB17</f>
        <v>0</v>
      </c>
      <c r="O13" s="522"/>
      <c r="P13" s="522"/>
      <c r="Q13" s="522"/>
      <c r="R13" s="522"/>
      <c r="S13" s="197" t="s">
        <v>13</v>
      </c>
      <c r="T13" s="517">
        <f>AB18</f>
        <v>0</v>
      </c>
      <c r="U13" s="517"/>
      <c r="V13" s="517"/>
      <c r="W13" s="517"/>
      <c r="X13" s="198" t="s">
        <v>13</v>
      </c>
      <c r="Y13" s="131"/>
      <c r="Z13" s="76"/>
      <c r="AA13" s="154" t="s">
        <v>11</v>
      </c>
      <c r="AB13" s="155"/>
      <c r="AC13" s="77"/>
    </row>
    <row r="14" spans="1:30" s="1" customFormat="1" ht="22.5" customHeight="1">
      <c r="A14" s="530"/>
      <c r="B14" s="531"/>
      <c r="C14" s="531"/>
      <c r="D14" s="532"/>
      <c r="E14" s="518" t="s">
        <v>224</v>
      </c>
      <c r="F14" s="519"/>
      <c r="G14" s="519"/>
      <c r="H14" s="519"/>
      <c r="I14" s="519"/>
      <c r="J14" s="519"/>
      <c r="K14" s="519"/>
      <c r="L14" s="519"/>
      <c r="M14" s="520"/>
      <c r="N14" s="521">
        <f>AB19</f>
        <v>0</v>
      </c>
      <c r="O14" s="522"/>
      <c r="P14" s="522"/>
      <c r="Q14" s="522"/>
      <c r="R14" s="522"/>
      <c r="S14" s="199" t="s">
        <v>13</v>
      </c>
      <c r="T14" s="522">
        <f>AB20</f>
        <v>0</v>
      </c>
      <c r="U14" s="522"/>
      <c r="V14" s="522"/>
      <c r="W14" s="522"/>
      <c r="X14" s="180" t="s">
        <v>13</v>
      </c>
      <c r="Y14" s="131"/>
      <c r="Z14" s="76"/>
      <c r="AA14" s="163" t="s">
        <v>137</v>
      </c>
      <c r="AB14" s="155"/>
      <c r="AC14" s="77"/>
    </row>
    <row r="15" spans="1:30" ht="22.5" customHeight="1">
      <c r="A15" s="533"/>
      <c r="B15" s="534"/>
      <c r="C15" s="534"/>
      <c r="D15" s="535"/>
      <c r="E15" s="523" t="s">
        <v>225</v>
      </c>
      <c r="F15" s="524"/>
      <c r="G15" s="524"/>
      <c r="H15" s="524"/>
      <c r="I15" s="524"/>
      <c r="J15" s="524"/>
      <c r="K15" s="524"/>
      <c r="L15" s="524"/>
      <c r="M15" s="525"/>
      <c r="N15" s="526">
        <f>AB21</f>
        <v>0</v>
      </c>
      <c r="O15" s="417"/>
      <c r="P15" s="417"/>
      <c r="Q15" s="417"/>
      <c r="R15" s="417"/>
      <c r="S15" s="200" t="s">
        <v>13</v>
      </c>
      <c r="T15" s="417">
        <f>AB22</f>
        <v>0</v>
      </c>
      <c r="U15" s="417"/>
      <c r="V15" s="417"/>
      <c r="W15" s="417"/>
      <c r="X15" s="201" t="s">
        <v>13</v>
      </c>
      <c r="Z15" s="76"/>
      <c r="AA15" s="164" t="s">
        <v>139</v>
      </c>
      <c r="AB15" s="165"/>
      <c r="AC15" s="77"/>
    </row>
    <row r="16" spans="1:30" ht="22.5" customHeight="1">
      <c r="Z16" s="76"/>
      <c r="AA16" s="236" t="s">
        <v>187</v>
      </c>
      <c r="AB16" s="237"/>
      <c r="AC16" s="77"/>
    </row>
    <row r="17" spans="1:35" s="1" customFormat="1" ht="22.5" customHeight="1">
      <c r="A17" s="505" t="s">
        <v>226</v>
      </c>
      <c r="B17" s="505"/>
      <c r="C17" s="505"/>
      <c r="D17" s="505"/>
      <c r="E17" s="505"/>
      <c r="F17" s="505"/>
      <c r="G17" s="505"/>
      <c r="H17" s="505"/>
      <c r="I17" s="505"/>
      <c r="J17" s="505"/>
      <c r="K17" s="505"/>
      <c r="L17" s="505"/>
      <c r="M17" s="505"/>
      <c r="N17" s="505"/>
      <c r="O17" s="505"/>
      <c r="P17" s="505"/>
      <c r="Q17" s="505"/>
      <c r="R17" s="505"/>
      <c r="S17" s="505"/>
      <c r="T17" s="505"/>
      <c r="U17" s="505"/>
      <c r="V17" s="505"/>
      <c r="W17" s="505"/>
      <c r="X17" s="505"/>
      <c r="Y17" s="5"/>
      <c r="Z17" s="76"/>
      <c r="AA17" s="168" t="s">
        <v>227</v>
      </c>
      <c r="AB17" s="169"/>
      <c r="AC17" s="77"/>
    </row>
    <row r="18" spans="1:35" s="1" customFormat="1" ht="22.5" customHeight="1">
      <c r="A18" s="506" t="s">
        <v>228</v>
      </c>
      <c r="B18" s="507"/>
      <c r="C18" s="507"/>
      <c r="D18" s="508"/>
      <c r="E18" s="385" t="s">
        <v>229</v>
      </c>
      <c r="F18" s="386"/>
      <c r="G18" s="386"/>
      <c r="H18" s="386"/>
      <c r="I18" s="509"/>
      <c r="J18" s="510">
        <f>AB24</f>
        <v>0</v>
      </c>
      <c r="K18" s="510"/>
      <c r="L18" s="510"/>
      <c r="M18" s="510"/>
      <c r="N18" s="510"/>
      <c r="O18" s="510"/>
      <c r="P18" s="510"/>
      <c r="Q18" s="510"/>
      <c r="R18" s="510"/>
      <c r="S18" s="510"/>
      <c r="T18" s="510"/>
      <c r="U18" s="510"/>
      <c r="V18" s="510"/>
      <c r="W18" s="510"/>
      <c r="X18" s="511"/>
      <c r="Z18" s="76"/>
      <c r="AA18" s="171" t="s">
        <v>230</v>
      </c>
      <c r="AB18" s="172"/>
      <c r="AC18" s="77"/>
    </row>
    <row r="19" spans="1:35" s="1" customFormat="1" ht="22.5" customHeight="1">
      <c r="A19" s="456" t="s">
        <v>319</v>
      </c>
      <c r="B19" s="457"/>
      <c r="C19" s="457"/>
      <c r="D19" s="458"/>
      <c r="E19" s="392" t="s">
        <v>231</v>
      </c>
      <c r="F19" s="393"/>
      <c r="G19" s="393"/>
      <c r="H19" s="393"/>
      <c r="I19" s="512"/>
      <c r="J19" s="513">
        <f>AB25</f>
        <v>0</v>
      </c>
      <c r="K19" s="513"/>
      <c r="L19" s="513"/>
      <c r="M19" s="513"/>
      <c r="N19" s="513"/>
      <c r="O19" s="513"/>
      <c r="P19" s="513"/>
      <c r="Q19" s="513"/>
      <c r="R19" s="513"/>
      <c r="S19" s="513"/>
      <c r="T19" s="202" t="s">
        <v>59</v>
      </c>
      <c r="U19" s="513">
        <f>AB26</f>
        <v>0</v>
      </c>
      <c r="V19" s="513"/>
      <c r="W19" s="513"/>
      <c r="X19" s="203" t="s">
        <v>87</v>
      </c>
      <c r="Z19" s="76"/>
      <c r="AA19" s="171" t="s">
        <v>232</v>
      </c>
      <c r="AB19" s="172"/>
      <c r="AC19" s="77"/>
    </row>
    <row r="20" spans="1:35" s="1" customFormat="1" ht="22.5" customHeight="1">
      <c r="A20" s="456"/>
      <c r="B20" s="457"/>
      <c r="C20" s="457"/>
      <c r="D20" s="458"/>
      <c r="E20" s="392" t="s">
        <v>233</v>
      </c>
      <c r="F20" s="393"/>
      <c r="G20" s="393"/>
      <c r="H20" s="393"/>
      <c r="I20" s="512"/>
      <c r="J20" s="396">
        <f>AB27</f>
        <v>0</v>
      </c>
      <c r="K20" s="396"/>
      <c r="L20" s="396"/>
      <c r="M20" s="396"/>
      <c r="N20" s="396"/>
      <c r="O20" s="396"/>
      <c r="P20" s="396"/>
      <c r="Q20" s="396"/>
      <c r="R20" s="396"/>
      <c r="S20" s="396"/>
      <c r="T20" s="396"/>
      <c r="U20" s="396"/>
      <c r="V20" s="396"/>
      <c r="W20" s="396"/>
      <c r="X20" s="397"/>
      <c r="Y20" s="131"/>
      <c r="Z20" s="76"/>
      <c r="AA20" s="171" t="s">
        <v>234</v>
      </c>
      <c r="AB20" s="172"/>
      <c r="AC20" s="77"/>
    </row>
    <row r="21" spans="1:35" s="1" customFormat="1" ht="22.5" customHeight="1">
      <c r="A21" s="459"/>
      <c r="B21" s="460"/>
      <c r="C21" s="460"/>
      <c r="D21" s="461"/>
      <c r="E21" s="514" t="s">
        <v>235</v>
      </c>
      <c r="F21" s="515"/>
      <c r="G21" s="515"/>
      <c r="H21" s="515"/>
      <c r="I21" s="516"/>
      <c r="J21" s="653" t="str">
        <f>AB28</f>
        <v>令和　　年　　月　　日</v>
      </c>
      <c r="K21" s="653"/>
      <c r="L21" s="653"/>
      <c r="M21" s="653"/>
      <c r="N21" s="653"/>
      <c r="O21" s="653"/>
      <c r="P21" s="653"/>
      <c r="Q21" s="204" t="s">
        <v>75</v>
      </c>
      <c r="R21" s="653" t="str">
        <f>AB29</f>
        <v>令和　　年　　月　　日</v>
      </c>
      <c r="S21" s="653"/>
      <c r="T21" s="653"/>
      <c r="U21" s="653"/>
      <c r="V21" s="653"/>
      <c r="W21" s="653"/>
      <c r="X21" s="654"/>
      <c r="Z21" s="76"/>
      <c r="AA21" s="171" t="s">
        <v>236</v>
      </c>
      <c r="AB21" s="172"/>
      <c r="AC21" s="77"/>
    </row>
    <row r="22" spans="1:35" s="1" customFormat="1" ht="22.5" customHeight="1">
      <c r="A22" s="423" t="s">
        <v>237</v>
      </c>
      <c r="B22" s="424"/>
      <c r="C22" s="424"/>
      <c r="D22" s="425"/>
      <c r="E22" s="498" t="s">
        <v>238</v>
      </c>
      <c r="F22" s="444"/>
      <c r="G22" s="444"/>
      <c r="H22" s="499"/>
      <c r="I22" s="500" t="s">
        <v>239</v>
      </c>
      <c r="J22" s="501"/>
      <c r="K22" s="501"/>
      <c r="L22" s="501"/>
      <c r="M22" s="501"/>
      <c r="N22" s="501" t="s">
        <v>240</v>
      </c>
      <c r="O22" s="501"/>
      <c r="P22" s="501"/>
      <c r="Q22" s="501" t="s">
        <v>241</v>
      </c>
      <c r="R22" s="501"/>
      <c r="S22" s="501"/>
      <c r="T22" s="501" t="s">
        <v>242</v>
      </c>
      <c r="U22" s="501"/>
      <c r="V22" s="501"/>
      <c r="W22" s="501"/>
      <c r="X22" s="502"/>
      <c r="Z22" s="76"/>
      <c r="AA22" s="171" t="s">
        <v>243</v>
      </c>
      <c r="AB22" s="172"/>
      <c r="AC22" s="77"/>
    </row>
    <row r="23" spans="1:35" s="1" customFormat="1" ht="22.5" customHeight="1">
      <c r="A23" s="472" t="s">
        <v>244</v>
      </c>
      <c r="B23" s="473"/>
      <c r="C23" s="473"/>
      <c r="D23" s="474"/>
      <c r="E23" s="492" t="str">
        <f>AB31</f>
        <v>　　月　　日</v>
      </c>
      <c r="F23" s="234"/>
      <c r="G23" s="234"/>
      <c r="H23" s="493"/>
      <c r="I23" s="494">
        <f>AB32</f>
        <v>0</v>
      </c>
      <c r="J23" s="495"/>
      <c r="K23" s="495"/>
      <c r="L23" s="495"/>
      <c r="M23" s="495"/>
      <c r="N23" s="495">
        <f>AB33</f>
        <v>0</v>
      </c>
      <c r="O23" s="495"/>
      <c r="P23" s="495"/>
      <c r="Q23" s="495">
        <f>AB34</f>
        <v>0</v>
      </c>
      <c r="R23" s="495"/>
      <c r="S23" s="495"/>
      <c r="T23" s="496">
        <f>AB35</f>
        <v>0</v>
      </c>
      <c r="U23" s="496"/>
      <c r="V23" s="496"/>
      <c r="W23" s="497"/>
      <c r="X23" s="205" t="s">
        <v>5</v>
      </c>
      <c r="Z23" s="76"/>
      <c r="AA23" s="236" t="s">
        <v>228</v>
      </c>
      <c r="AB23" s="237"/>
      <c r="AC23" s="77"/>
      <c r="AG23" s="29"/>
      <c r="AH23" s="29"/>
      <c r="AI23" s="29"/>
    </row>
    <row r="24" spans="1:35" s="1" customFormat="1" ht="22.5" customHeight="1">
      <c r="A24" s="472"/>
      <c r="B24" s="473"/>
      <c r="C24" s="473"/>
      <c r="D24" s="474"/>
      <c r="E24" s="492" t="str">
        <f>AB36</f>
        <v>　　月　　日</v>
      </c>
      <c r="F24" s="234"/>
      <c r="G24" s="234"/>
      <c r="H24" s="493"/>
      <c r="I24" s="494">
        <f>AB37</f>
        <v>0</v>
      </c>
      <c r="J24" s="495"/>
      <c r="K24" s="495"/>
      <c r="L24" s="495"/>
      <c r="M24" s="495"/>
      <c r="N24" s="495">
        <f>AB38</f>
        <v>0</v>
      </c>
      <c r="O24" s="495"/>
      <c r="P24" s="495"/>
      <c r="Q24" s="495">
        <f>AB39</f>
        <v>0</v>
      </c>
      <c r="R24" s="495"/>
      <c r="S24" s="495"/>
      <c r="T24" s="496">
        <f>AB40</f>
        <v>0</v>
      </c>
      <c r="U24" s="496"/>
      <c r="V24" s="496"/>
      <c r="W24" s="497"/>
      <c r="X24" s="205" t="s">
        <v>5</v>
      </c>
      <c r="Z24" s="76"/>
      <c r="AA24" s="168" t="s">
        <v>245</v>
      </c>
      <c r="AB24" s="169"/>
      <c r="AC24" s="77"/>
      <c r="AG24" s="29"/>
      <c r="AH24" s="29"/>
      <c r="AI24" s="29"/>
    </row>
    <row r="25" spans="1:35" s="1" customFormat="1" ht="22.5" customHeight="1">
      <c r="A25" s="472"/>
      <c r="B25" s="473"/>
      <c r="C25" s="473"/>
      <c r="D25" s="474"/>
      <c r="E25" s="492" t="str">
        <f>AB41</f>
        <v>　　月　　日</v>
      </c>
      <c r="F25" s="234"/>
      <c r="G25" s="234"/>
      <c r="H25" s="493"/>
      <c r="I25" s="494">
        <f>AB42</f>
        <v>0</v>
      </c>
      <c r="J25" s="495"/>
      <c r="K25" s="495"/>
      <c r="L25" s="495"/>
      <c r="M25" s="495"/>
      <c r="N25" s="495">
        <f>AB43</f>
        <v>0</v>
      </c>
      <c r="O25" s="495"/>
      <c r="P25" s="495"/>
      <c r="Q25" s="495">
        <f>AB44</f>
        <v>0</v>
      </c>
      <c r="R25" s="495"/>
      <c r="S25" s="495"/>
      <c r="T25" s="496">
        <f>AB45</f>
        <v>0</v>
      </c>
      <c r="U25" s="496"/>
      <c r="V25" s="496"/>
      <c r="W25" s="497"/>
      <c r="X25" s="205" t="s">
        <v>5</v>
      </c>
      <c r="Z25" s="76"/>
      <c r="AA25" s="171" t="s">
        <v>246</v>
      </c>
      <c r="AB25" s="172"/>
      <c r="AC25" s="77"/>
      <c r="AE25" s="29"/>
      <c r="AF25" s="29"/>
      <c r="AG25" s="29"/>
      <c r="AH25" s="29"/>
      <c r="AI25" s="29"/>
    </row>
    <row r="26" spans="1:35" ht="22.5" customHeight="1">
      <c r="A26" s="475"/>
      <c r="B26" s="476"/>
      <c r="C26" s="476"/>
      <c r="D26" s="477"/>
      <c r="E26" s="503" t="s">
        <v>247</v>
      </c>
      <c r="F26" s="504"/>
      <c r="G26" s="504"/>
      <c r="H26" s="504"/>
      <c r="I26" s="504"/>
      <c r="J26" s="504"/>
      <c r="K26" s="504"/>
      <c r="L26" s="504"/>
      <c r="M26" s="504"/>
      <c r="N26" s="504"/>
      <c r="O26" s="504"/>
      <c r="P26" s="504"/>
      <c r="Q26" s="504"/>
      <c r="R26" s="504"/>
      <c r="S26" s="504"/>
      <c r="T26" s="471">
        <f>SUM(T23:W25)</f>
        <v>0</v>
      </c>
      <c r="U26" s="353"/>
      <c r="V26" s="353"/>
      <c r="W26" s="353"/>
      <c r="X26" s="206" t="s">
        <v>5</v>
      </c>
      <c r="Z26" s="76"/>
      <c r="AA26" s="171" t="s">
        <v>248</v>
      </c>
      <c r="AB26" s="172"/>
      <c r="AC26" s="77"/>
    </row>
    <row r="27" spans="1:35" ht="22.5" customHeight="1">
      <c r="A27" s="423" t="s">
        <v>249</v>
      </c>
      <c r="B27" s="424"/>
      <c r="C27" s="424"/>
      <c r="D27" s="425"/>
      <c r="E27" s="490" t="str">
        <f>IF($AB$47="宿泊あり","■","□")</f>
        <v>□</v>
      </c>
      <c r="F27" s="491"/>
      <c r="G27" s="491" t="s">
        <v>250</v>
      </c>
      <c r="H27" s="491"/>
      <c r="I27" s="491"/>
      <c r="J27" s="207"/>
      <c r="K27" s="208"/>
      <c r="L27" s="491" t="str">
        <f>IF($AB$47="宿泊なし","■","□")</f>
        <v>□</v>
      </c>
      <c r="M27" s="491"/>
      <c r="N27" s="491" t="s">
        <v>251</v>
      </c>
      <c r="O27" s="491"/>
      <c r="P27" s="491"/>
      <c r="Q27" s="36"/>
      <c r="R27" s="36"/>
      <c r="S27" s="36"/>
      <c r="T27" s="36"/>
      <c r="U27" s="36"/>
      <c r="V27" s="36"/>
      <c r="W27" s="36"/>
      <c r="X27" s="178"/>
      <c r="Z27" s="76"/>
      <c r="AA27" s="171" t="s">
        <v>318</v>
      </c>
      <c r="AB27" s="172"/>
      <c r="AC27" s="209"/>
    </row>
    <row r="28" spans="1:35" ht="22.5" customHeight="1">
      <c r="A28" s="472" t="s">
        <v>252</v>
      </c>
      <c r="B28" s="473"/>
      <c r="C28" s="473"/>
      <c r="D28" s="474"/>
      <c r="E28" s="478" t="s">
        <v>253</v>
      </c>
      <c r="F28" s="478"/>
      <c r="G28" s="478"/>
      <c r="H28" s="478"/>
      <c r="I28" s="478"/>
      <c r="J28" s="478"/>
      <c r="K28" s="478"/>
      <c r="L28" s="479"/>
      <c r="M28" s="480" t="s">
        <v>254</v>
      </c>
      <c r="N28" s="480"/>
      <c r="O28" s="480"/>
      <c r="P28" s="480"/>
      <c r="Q28" s="480"/>
      <c r="R28" s="480"/>
      <c r="S28" s="480"/>
      <c r="T28" s="482" t="s">
        <v>242</v>
      </c>
      <c r="U28" s="482"/>
      <c r="V28" s="482"/>
      <c r="W28" s="482"/>
      <c r="X28" s="483"/>
      <c r="Z28" s="76"/>
      <c r="AA28" s="171" t="s">
        <v>255</v>
      </c>
      <c r="AB28" s="172" t="s">
        <v>256</v>
      </c>
      <c r="AC28" s="209"/>
    </row>
    <row r="29" spans="1:35" ht="22.5" customHeight="1">
      <c r="A29" s="472"/>
      <c r="B29" s="473"/>
      <c r="C29" s="473"/>
      <c r="D29" s="474"/>
      <c r="E29" s="486" t="s">
        <v>257</v>
      </c>
      <c r="F29" s="486"/>
      <c r="G29" s="486"/>
      <c r="H29" s="487"/>
      <c r="I29" s="486" t="s">
        <v>258</v>
      </c>
      <c r="J29" s="486"/>
      <c r="K29" s="486"/>
      <c r="L29" s="487"/>
      <c r="M29" s="481"/>
      <c r="N29" s="481"/>
      <c r="O29" s="481"/>
      <c r="P29" s="481"/>
      <c r="Q29" s="481"/>
      <c r="R29" s="481"/>
      <c r="S29" s="481"/>
      <c r="T29" s="484"/>
      <c r="U29" s="484"/>
      <c r="V29" s="484"/>
      <c r="W29" s="484"/>
      <c r="X29" s="485"/>
      <c r="Z29" s="76"/>
      <c r="AA29" s="171" t="s">
        <v>259</v>
      </c>
      <c r="AB29" s="210" t="s">
        <v>260</v>
      </c>
      <c r="AC29" s="209"/>
    </row>
    <row r="30" spans="1:35" ht="22.5" customHeight="1">
      <c r="A30" s="472"/>
      <c r="B30" s="473"/>
      <c r="C30" s="473"/>
      <c r="D30" s="474"/>
      <c r="E30" s="462" t="str">
        <f>AB48</f>
        <v>　　月　　日</v>
      </c>
      <c r="F30" s="463"/>
      <c r="G30" s="463"/>
      <c r="H30" s="464"/>
      <c r="I30" s="465" t="str">
        <f>AB49</f>
        <v>　　月　　日</v>
      </c>
      <c r="J30" s="463"/>
      <c r="K30" s="463"/>
      <c r="L30" s="464"/>
      <c r="M30" s="488">
        <f>AB50</f>
        <v>0</v>
      </c>
      <c r="N30" s="488"/>
      <c r="O30" s="488"/>
      <c r="P30" s="488"/>
      <c r="Q30" s="488"/>
      <c r="R30" s="488"/>
      <c r="S30" s="488"/>
      <c r="T30" s="488">
        <f>AB51</f>
        <v>0</v>
      </c>
      <c r="U30" s="488"/>
      <c r="V30" s="488"/>
      <c r="W30" s="489"/>
      <c r="X30" s="211" t="s">
        <v>5</v>
      </c>
      <c r="Z30" s="76"/>
      <c r="AA30" s="236" t="s">
        <v>237</v>
      </c>
      <c r="AB30" s="237"/>
      <c r="AC30" s="209"/>
    </row>
    <row r="31" spans="1:35" ht="22.5" customHeight="1">
      <c r="A31" s="472"/>
      <c r="B31" s="473"/>
      <c r="C31" s="473"/>
      <c r="D31" s="474"/>
      <c r="E31" s="462" t="str">
        <f>AB52</f>
        <v>　　月　　日</v>
      </c>
      <c r="F31" s="463"/>
      <c r="G31" s="463"/>
      <c r="H31" s="464"/>
      <c r="I31" s="465" t="str">
        <f>AB53</f>
        <v>　　月　　日</v>
      </c>
      <c r="J31" s="463"/>
      <c r="K31" s="463"/>
      <c r="L31" s="464"/>
      <c r="M31" s="466">
        <f>AB54</f>
        <v>0</v>
      </c>
      <c r="N31" s="466"/>
      <c r="O31" s="466"/>
      <c r="P31" s="466"/>
      <c r="Q31" s="466"/>
      <c r="R31" s="466"/>
      <c r="S31" s="466"/>
      <c r="T31" s="466">
        <f>AB55</f>
        <v>0</v>
      </c>
      <c r="U31" s="466"/>
      <c r="V31" s="466"/>
      <c r="W31" s="467"/>
      <c r="X31" s="212" t="s">
        <v>5</v>
      </c>
      <c r="Z31" s="76"/>
      <c r="AA31" s="168" t="s">
        <v>261</v>
      </c>
      <c r="AB31" s="172" t="s">
        <v>262</v>
      </c>
      <c r="AC31" s="209"/>
    </row>
    <row r="32" spans="1:35" ht="22.5" customHeight="1">
      <c r="A32" s="475"/>
      <c r="B32" s="476"/>
      <c r="C32" s="476"/>
      <c r="D32" s="477"/>
      <c r="E32" s="468" t="s">
        <v>247</v>
      </c>
      <c r="F32" s="469"/>
      <c r="G32" s="469"/>
      <c r="H32" s="469"/>
      <c r="I32" s="469"/>
      <c r="J32" s="469"/>
      <c r="K32" s="469"/>
      <c r="L32" s="469"/>
      <c r="M32" s="469"/>
      <c r="N32" s="469"/>
      <c r="O32" s="469"/>
      <c r="P32" s="469"/>
      <c r="Q32" s="469"/>
      <c r="R32" s="469"/>
      <c r="S32" s="470"/>
      <c r="T32" s="471">
        <f>SUM(T30:W31)</f>
        <v>0</v>
      </c>
      <c r="U32" s="353"/>
      <c r="V32" s="353"/>
      <c r="W32" s="353"/>
      <c r="X32" s="213" t="s">
        <v>5</v>
      </c>
      <c r="Z32" s="76"/>
      <c r="AA32" s="171" t="s">
        <v>263</v>
      </c>
      <c r="AB32" s="214"/>
      <c r="AC32" s="209"/>
    </row>
    <row r="33" spans="1:29" ht="22.5" customHeight="1">
      <c r="A33" s="446" t="s">
        <v>23</v>
      </c>
      <c r="B33" s="446"/>
      <c r="C33" s="446"/>
      <c r="D33" s="446"/>
      <c r="E33" s="447">
        <f>AB57</f>
        <v>0</v>
      </c>
      <c r="F33" s="448"/>
      <c r="G33" s="448"/>
      <c r="H33" s="448"/>
      <c r="I33" s="448"/>
      <c r="J33" s="448"/>
      <c r="K33" s="448"/>
      <c r="L33" s="448"/>
      <c r="M33" s="448"/>
      <c r="N33" s="448"/>
      <c r="O33" s="448"/>
      <c r="P33" s="448"/>
      <c r="Q33" s="448"/>
      <c r="R33" s="448"/>
      <c r="S33" s="448"/>
      <c r="T33" s="448"/>
      <c r="U33" s="448"/>
      <c r="V33" s="448"/>
      <c r="W33" s="448"/>
      <c r="X33" s="449"/>
      <c r="Z33" s="76"/>
      <c r="AA33" s="171" t="s">
        <v>264</v>
      </c>
      <c r="AB33" s="172"/>
      <c r="AC33" s="209"/>
    </row>
    <row r="34" spans="1:29" ht="22.5" customHeight="1">
      <c r="A34" s="456" t="s">
        <v>265</v>
      </c>
      <c r="B34" s="457"/>
      <c r="C34" s="457"/>
      <c r="D34" s="458"/>
      <c r="E34" s="450"/>
      <c r="F34" s="451"/>
      <c r="G34" s="451"/>
      <c r="H34" s="451"/>
      <c r="I34" s="451"/>
      <c r="J34" s="451"/>
      <c r="K34" s="451"/>
      <c r="L34" s="451"/>
      <c r="M34" s="451"/>
      <c r="N34" s="451"/>
      <c r="O34" s="451"/>
      <c r="P34" s="451"/>
      <c r="Q34" s="451"/>
      <c r="R34" s="451"/>
      <c r="S34" s="451"/>
      <c r="T34" s="451"/>
      <c r="U34" s="451"/>
      <c r="V34" s="451"/>
      <c r="W34" s="451"/>
      <c r="X34" s="452"/>
      <c r="Z34" s="76"/>
      <c r="AA34" s="185" t="s">
        <v>266</v>
      </c>
      <c r="AB34" s="215"/>
      <c r="AC34" s="209"/>
    </row>
    <row r="35" spans="1:29" ht="22.5" customHeight="1">
      <c r="A35" s="456"/>
      <c r="B35" s="457"/>
      <c r="C35" s="457"/>
      <c r="D35" s="458"/>
      <c r="E35" s="450"/>
      <c r="F35" s="451"/>
      <c r="G35" s="451"/>
      <c r="H35" s="451"/>
      <c r="I35" s="451"/>
      <c r="J35" s="451"/>
      <c r="K35" s="451"/>
      <c r="L35" s="451"/>
      <c r="M35" s="451"/>
      <c r="N35" s="451"/>
      <c r="O35" s="451"/>
      <c r="P35" s="451"/>
      <c r="Q35" s="451"/>
      <c r="R35" s="451"/>
      <c r="S35" s="451"/>
      <c r="T35" s="451"/>
      <c r="U35" s="451"/>
      <c r="V35" s="451"/>
      <c r="W35" s="451"/>
      <c r="X35" s="452"/>
      <c r="Z35" s="76"/>
      <c r="AA35" s="175" t="s">
        <v>267</v>
      </c>
      <c r="AB35" s="187"/>
      <c r="AC35" s="209"/>
    </row>
    <row r="36" spans="1:29" ht="22.5" customHeight="1">
      <c r="A36" s="456"/>
      <c r="B36" s="457"/>
      <c r="C36" s="457"/>
      <c r="D36" s="458"/>
      <c r="E36" s="450"/>
      <c r="F36" s="451"/>
      <c r="G36" s="451"/>
      <c r="H36" s="451"/>
      <c r="I36" s="451"/>
      <c r="J36" s="451"/>
      <c r="K36" s="451"/>
      <c r="L36" s="451"/>
      <c r="M36" s="451"/>
      <c r="N36" s="451"/>
      <c r="O36" s="451"/>
      <c r="P36" s="451"/>
      <c r="Q36" s="451"/>
      <c r="R36" s="451"/>
      <c r="S36" s="451"/>
      <c r="T36" s="451"/>
      <c r="U36" s="451"/>
      <c r="V36" s="451"/>
      <c r="W36" s="451"/>
      <c r="X36" s="452"/>
      <c r="Z36" s="76"/>
      <c r="AA36" s="168" t="s">
        <v>268</v>
      </c>
      <c r="AB36" s="172" t="s">
        <v>262</v>
      </c>
      <c r="AC36" s="209"/>
    </row>
    <row r="37" spans="1:29" ht="22.5" customHeight="1">
      <c r="A37" s="459"/>
      <c r="B37" s="460"/>
      <c r="C37" s="460"/>
      <c r="D37" s="461"/>
      <c r="E37" s="453"/>
      <c r="F37" s="454"/>
      <c r="G37" s="454"/>
      <c r="H37" s="454"/>
      <c r="I37" s="454"/>
      <c r="J37" s="454"/>
      <c r="K37" s="454"/>
      <c r="L37" s="454"/>
      <c r="M37" s="454"/>
      <c r="N37" s="454"/>
      <c r="O37" s="454"/>
      <c r="P37" s="454"/>
      <c r="Q37" s="454"/>
      <c r="R37" s="454"/>
      <c r="S37" s="454"/>
      <c r="T37" s="454"/>
      <c r="U37" s="454"/>
      <c r="V37" s="454"/>
      <c r="W37" s="454"/>
      <c r="X37" s="455"/>
      <c r="Z37" s="76"/>
      <c r="AA37" s="171" t="s">
        <v>263</v>
      </c>
      <c r="AB37" s="214"/>
      <c r="AC37" s="209"/>
    </row>
    <row r="38" spans="1:29" ht="22.5" customHeight="1">
      <c r="Z38" s="76"/>
      <c r="AA38" s="171" t="s">
        <v>269</v>
      </c>
      <c r="AB38" s="172"/>
      <c r="AC38" s="209"/>
    </row>
    <row r="39" spans="1:29" ht="22.5" customHeight="1">
      <c r="Z39" s="76"/>
      <c r="AA39" s="185" t="s">
        <v>270</v>
      </c>
      <c r="AB39" s="215"/>
      <c r="AC39" s="209"/>
    </row>
    <row r="40" spans="1:29" ht="22.5" customHeight="1">
      <c r="Z40" s="76"/>
      <c r="AA40" s="175" t="s">
        <v>271</v>
      </c>
      <c r="AB40" s="187"/>
      <c r="AC40" s="209"/>
    </row>
    <row r="41" spans="1:29" ht="22.5" customHeight="1">
      <c r="Z41" s="76"/>
      <c r="AA41" s="168" t="s">
        <v>272</v>
      </c>
      <c r="AB41" s="172" t="s">
        <v>262</v>
      </c>
      <c r="AC41" s="209"/>
    </row>
    <row r="42" spans="1:29" ht="22.5" customHeight="1">
      <c r="Z42" s="76"/>
      <c r="AA42" s="171" t="s">
        <v>273</v>
      </c>
      <c r="AB42" s="214"/>
      <c r="AC42" s="209"/>
    </row>
    <row r="43" spans="1:29" ht="22.5" customHeight="1">
      <c r="Z43" s="76"/>
      <c r="AA43" s="171" t="s">
        <v>274</v>
      </c>
      <c r="AB43" s="172"/>
      <c r="AC43" s="209"/>
    </row>
    <row r="44" spans="1:29" ht="22.5" customHeight="1">
      <c r="Z44" s="76"/>
      <c r="AA44" s="185" t="s">
        <v>275</v>
      </c>
      <c r="AB44" s="215"/>
      <c r="AC44" s="209"/>
    </row>
    <row r="45" spans="1:29" ht="22.5" customHeight="1">
      <c r="Z45" s="76"/>
      <c r="AA45" s="175" t="s">
        <v>276</v>
      </c>
      <c r="AB45" s="187"/>
      <c r="AC45" s="209"/>
    </row>
    <row r="46" spans="1:29" ht="22.5" customHeight="1">
      <c r="Z46" s="76"/>
      <c r="AA46" s="247" t="s">
        <v>249</v>
      </c>
      <c r="AB46" s="247"/>
      <c r="AC46" s="77"/>
    </row>
    <row r="47" spans="1:29" ht="22.5" customHeight="1">
      <c r="Z47" s="76"/>
      <c r="AA47" s="152" t="s">
        <v>277</v>
      </c>
      <c r="AB47" s="216"/>
      <c r="AC47" s="77"/>
    </row>
    <row r="48" spans="1:29" ht="22.5" customHeight="1">
      <c r="Z48" s="76"/>
      <c r="AA48" s="154" t="s">
        <v>278</v>
      </c>
      <c r="AB48" s="217" t="s">
        <v>279</v>
      </c>
      <c r="AC48" s="218" t="str">
        <f t="shared" ref="AC48:AC55" si="0">IF($AB$47="宿泊なし","記載不要","")</f>
        <v/>
      </c>
    </row>
    <row r="49" spans="26:29" ht="22.5" customHeight="1">
      <c r="Z49" s="76"/>
      <c r="AA49" s="154" t="s">
        <v>280</v>
      </c>
      <c r="AB49" s="217" t="s">
        <v>279</v>
      </c>
      <c r="AC49" s="218" t="str">
        <f t="shared" si="0"/>
        <v/>
      </c>
    </row>
    <row r="50" spans="26:29" ht="22.5" customHeight="1">
      <c r="Z50" s="76"/>
      <c r="AA50" s="154" t="s">
        <v>281</v>
      </c>
      <c r="AB50" s="219"/>
      <c r="AC50" s="218" t="str">
        <f t="shared" si="0"/>
        <v/>
      </c>
    </row>
    <row r="51" spans="26:29" ht="22.5" customHeight="1">
      <c r="Z51" s="76"/>
      <c r="AA51" s="220" t="s">
        <v>282</v>
      </c>
      <c r="AB51" s="221"/>
      <c r="AC51" s="218" t="str">
        <f t="shared" si="0"/>
        <v/>
      </c>
    </row>
    <row r="52" spans="26:29" ht="22.5" customHeight="1">
      <c r="Z52" s="76"/>
      <c r="AA52" s="152" t="s">
        <v>283</v>
      </c>
      <c r="AB52" s="217" t="s">
        <v>279</v>
      </c>
      <c r="AC52" s="218" t="str">
        <f t="shared" si="0"/>
        <v/>
      </c>
    </row>
    <row r="53" spans="26:29" ht="22.5" customHeight="1">
      <c r="Z53" s="76"/>
      <c r="AA53" s="154" t="s">
        <v>284</v>
      </c>
      <c r="AB53" s="217" t="s">
        <v>279</v>
      </c>
      <c r="AC53" s="218" t="str">
        <f t="shared" si="0"/>
        <v/>
      </c>
    </row>
    <row r="54" spans="26:29" ht="22.5" customHeight="1">
      <c r="Z54" s="76"/>
      <c r="AA54" s="154" t="s">
        <v>285</v>
      </c>
      <c r="AB54" s="219"/>
      <c r="AC54" s="218" t="str">
        <f t="shared" si="0"/>
        <v/>
      </c>
    </row>
    <row r="55" spans="26:29" ht="22.5" customHeight="1">
      <c r="Z55" s="76"/>
      <c r="AA55" s="220" t="s">
        <v>286</v>
      </c>
      <c r="AB55" s="222"/>
      <c r="AC55" s="218" t="str">
        <f t="shared" si="0"/>
        <v/>
      </c>
    </row>
    <row r="56" spans="26:29" ht="22.5" customHeight="1">
      <c r="Z56" s="76"/>
      <c r="AA56" s="247" t="s">
        <v>23</v>
      </c>
      <c r="AB56" s="247"/>
      <c r="AC56" s="77"/>
    </row>
    <row r="57" spans="26:29" ht="201.75" customHeight="1">
      <c r="Z57" s="76"/>
      <c r="AA57" s="223" t="s">
        <v>287</v>
      </c>
      <c r="AB57" s="224"/>
      <c r="AC57" s="77"/>
    </row>
    <row r="58" spans="26:29" ht="22.5" customHeight="1" thickBot="1">
      <c r="Z58" s="79"/>
      <c r="AA58" s="80"/>
      <c r="AB58" s="80"/>
      <c r="AC58" s="81"/>
    </row>
  </sheetData>
  <mergeCells count="102">
    <mergeCell ref="A2:X2"/>
    <mergeCell ref="A3:X3"/>
    <mergeCell ref="AA3:AB3"/>
    <mergeCell ref="A5:D5"/>
    <mergeCell ref="E5:G5"/>
    <mergeCell ref="I5:K5"/>
    <mergeCell ref="L5:X5"/>
    <mergeCell ref="AA5:AB5"/>
    <mergeCell ref="A12:D15"/>
    <mergeCell ref="E12:M12"/>
    <mergeCell ref="N12:S12"/>
    <mergeCell ref="T12:X12"/>
    <mergeCell ref="E13:M13"/>
    <mergeCell ref="A6:D11"/>
    <mergeCell ref="E6:G6"/>
    <mergeCell ref="H6:X6"/>
    <mergeCell ref="E7:G7"/>
    <mergeCell ref="H7:P7"/>
    <mergeCell ref="E8:G8"/>
    <mergeCell ref="H8:O8"/>
    <mergeCell ref="E9:G9"/>
    <mergeCell ref="H9:O9"/>
    <mergeCell ref="Q9:X9"/>
    <mergeCell ref="N13:R13"/>
    <mergeCell ref="T13:W13"/>
    <mergeCell ref="E14:M14"/>
    <mergeCell ref="N14:R14"/>
    <mergeCell ref="T14:W14"/>
    <mergeCell ref="E15:M15"/>
    <mergeCell ref="N15:R15"/>
    <mergeCell ref="T15:W15"/>
    <mergeCell ref="E10:G10"/>
    <mergeCell ref="H10:X10"/>
    <mergeCell ref="E11:G11"/>
    <mergeCell ref="H11:N11"/>
    <mergeCell ref="Q11:U11"/>
    <mergeCell ref="AA16:AB16"/>
    <mergeCell ref="A17:X17"/>
    <mergeCell ref="A18:D18"/>
    <mergeCell ref="E18:I18"/>
    <mergeCell ref="J18:X18"/>
    <mergeCell ref="A19:D21"/>
    <mergeCell ref="E19:I19"/>
    <mergeCell ref="J19:S19"/>
    <mergeCell ref="U19:W19"/>
    <mergeCell ref="E20:I20"/>
    <mergeCell ref="J20:X20"/>
    <mergeCell ref="E21:I21"/>
    <mergeCell ref="J21:P21"/>
    <mergeCell ref="R21:X21"/>
    <mergeCell ref="A22:D22"/>
    <mergeCell ref="E22:H22"/>
    <mergeCell ref="I22:M22"/>
    <mergeCell ref="N22:P22"/>
    <mergeCell ref="Q22:S22"/>
    <mergeCell ref="T22:X22"/>
    <mergeCell ref="T25:W25"/>
    <mergeCell ref="E26:S26"/>
    <mergeCell ref="T26:W26"/>
    <mergeCell ref="A27:D27"/>
    <mergeCell ref="E27:F27"/>
    <mergeCell ref="G27:I27"/>
    <mergeCell ref="L27:M27"/>
    <mergeCell ref="N27:P27"/>
    <mergeCell ref="AA23:AB23"/>
    <mergeCell ref="E24:H24"/>
    <mergeCell ref="I24:M24"/>
    <mergeCell ref="N24:P24"/>
    <mergeCell ref="Q24:S24"/>
    <mergeCell ref="T24:W24"/>
    <mergeCell ref="A23:D26"/>
    <mergeCell ref="E23:H23"/>
    <mergeCell ref="I23:M23"/>
    <mergeCell ref="N23:P23"/>
    <mergeCell ref="Q23:S23"/>
    <mergeCell ref="T23:W23"/>
    <mergeCell ref="E25:H25"/>
    <mergeCell ref="I25:M25"/>
    <mergeCell ref="N25:P25"/>
    <mergeCell ref="Q25:S25"/>
    <mergeCell ref="A33:D33"/>
    <mergeCell ref="E33:X37"/>
    <mergeCell ref="A34:D37"/>
    <mergeCell ref="AA46:AB46"/>
    <mergeCell ref="AA56:AB56"/>
    <mergeCell ref="AA30:AB30"/>
    <mergeCell ref="E31:H31"/>
    <mergeCell ref="I31:L31"/>
    <mergeCell ref="M31:S31"/>
    <mergeCell ref="T31:W31"/>
    <mergeCell ref="E32:S32"/>
    <mergeCell ref="T32:W32"/>
    <mergeCell ref="A28:D32"/>
    <mergeCell ref="E28:L28"/>
    <mergeCell ref="M28:S29"/>
    <mergeCell ref="T28:X29"/>
    <mergeCell ref="E29:H29"/>
    <mergeCell ref="I29:L29"/>
    <mergeCell ref="E30:H30"/>
    <mergeCell ref="I30:L30"/>
    <mergeCell ref="M30:S30"/>
    <mergeCell ref="T30:W30"/>
  </mergeCells>
  <phoneticPr fontId="7"/>
  <dataValidations disablePrompts="1" count="3">
    <dataValidation type="textLength" allowBlank="1" showInputMessage="1" showErrorMessage="1" sqref="AB57" xr:uid="{BC0B3807-970D-4E79-ABCB-876B78871E26}">
      <formula1>0</formula1>
      <formula2>200</formula2>
    </dataValidation>
    <dataValidation type="list" allowBlank="1" showInputMessage="1" showErrorMessage="1" sqref="AB47" xr:uid="{B062BC1C-C16E-4E88-B4A2-A932AF2077A1}">
      <formula1>"宿泊あり,宿泊なし"</formula1>
    </dataValidation>
    <dataValidation type="list" allowBlank="1" showInputMessage="1" showErrorMessage="1" sqref="AB32 AB37 AB42" xr:uid="{747A8B49-2F56-4966-BA3E-CB2E6862D490}">
      <formula1>"航空機,JR,バス"</formula1>
    </dataValidation>
  </dataValidations>
  <printOptions horizontalCentered="1"/>
  <pageMargins left="0.70866141732283472" right="0.70866141732283472" top="0.55118110236220474" bottom="0.55118110236220474"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91698-7214-47A2-A1DC-79FBBD9C2920}">
  <sheetPr>
    <tabColor rgb="FFCC99FF"/>
  </sheetPr>
  <dimension ref="A1:AO53"/>
  <sheetViews>
    <sheetView showZeros="0" view="pageBreakPreview" zoomScale="85" zoomScaleNormal="85" zoomScaleSheetLayoutView="85" workbookViewId="0">
      <selection activeCell="A10" sqref="A10:D13"/>
    </sheetView>
  </sheetViews>
  <sheetFormatPr defaultColWidth="3.625" defaultRowHeight="22.5" customHeight="1"/>
  <cols>
    <col min="1" max="4" width="3.625" style="29"/>
    <col min="5" max="5" width="3.625" style="29" customWidth="1"/>
    <col min="6" max="24" width="3.625" style="29"/>
    <col min="25" max="25" width="1.625" style="1" customWidth="1"/>
    <col min="26" max="26" width="3.625" style="1"/>
    <col min="27" max="28" width="32.625" style="66" customWidth="1"/>
    <col min="29" max="29" width="3.75" style="1" customWidth="1"/>
    <col min="30" max="16384" width="3.625" style="29"/>
  </cols>
  <sheetData>
    <row r="1" spans="1:30" ht="15" thickBot="1">
      <c r="A1" s="1"/>
      <c r="B1" s="1"/>
      <c r="C1" s="1"/>
      <c r="D1" s="1"/>
      <c r="E1" s="1"/>
      <c r="F1" s="1"/>
      <c r="G1" s="1"/>
      <c r="H1" s="1"/>
      <c r="I1" s="1"/>
      <c r="J1" s="1"/>
      <c r="K1" s="1"/>
      <c r="L1" s="1"/>
      <c r="M1" s="1"/>
      <c r="N1" s="1"/>
      <c r="O1" s="1"/>
      <c r="P1" s="1"/>
      <c r="Q1" s="1"/>
      <c r="R1" s="1"/>
      <c r="S1" s="1"/>
      <c r="T1" s="1"/>
      <c r="U1" s="1"/>
      <c r="V1" s="3"/>
      <c r="X1" s="3" t="s">
        <v>288</v>
      </c>
      <c r="Y1" s="3"/>
    </row>
    <row r="2" spans="1:30" ht="22.5" customHeight="1" thickBot="1">
      <c r="A2" s="242" t="s">
        <v>15</v>
      </c>
      <c r="B2" s="242"/>
      <c r="C2" s="242"/>
      <c r="D2" s="242"/>
      <c r="E2" s="242"/>
      <c r="F2" s="242"/>
      <c r="G2" s="242"/>
      <c r="H2" s="242"/>
      <c r="I2" s="242"/>
      <c r="J2" s="242"/>
      <c r="K2" s="242"/>
      <c r="L2" s="242"/>
      <c r="M2" s="242"/>
      <c r="N2" s="242"/>
      <c r="O2" s="242"/>
      <c r="P2" s="242"/>
      <c r="Q2" s="242"/>
      <c r="R2" s="242"/>
      <c r="S2" s="242"/>
      <c r="T2" s="242"/>
      <c r="U2" s="242"/>
      <c r="V2" s="242"/>
      <c r="W2" s="242"/>
      <c r="X2" s="242"/>
      <c r="Z2" s="73"/>
      <c r="AA2" s="74"/>
      <c r="AB2" s="74"/>
      <c r="AC2" s="75"/>
    </row>
    <row r="3" spans="1:30" ht="22.5" customHeight="1" thickBot="1">
      <c r="A3" s="242" t="s">
        <v>311</v>
      </c>
      <c r="B3" s="242"/>
      <c r="C3" s="242"/>
      <c r="D3" s="242"/>
      <c r="E3" s="242"/>
      <c r="F3" s="242"/>
      <c r="G3" s="242"/>
      <c r="H3" s="242"/>
      <c r="I3" s="242"/>
      <c r="J3" s="242"/>
      <c r="K3" s="242"/>
      <c r="L3" s="242"/>
      <c r="M3" s="242"/>
      <c r="N3" s="242"/>
      <c r="O3" s="242"/>
      <c r="P3" s="242"/>
      <c r="Q3" s="242"/>
      <c r="R3" s="242"/>
      <c r="S3" s="242"/>
      <c r="T3" s="242"/>
      <c r="U3" s="242"/>
      <c r="V3" s="242"/>
      <c r="W3" s="242"/>
      <c r="X3" s="242"/>
      <c r="Y3" s="134"/>
      <c r="Z3" s="76"/>
      <c r="AA3" s="243" t="s">
        <v>92</v>
      </c>
      <c r="AB3" s="244"/>
      <c r="AC3" s="77"/>
    </row>
    <row r="4" spans="1:30" ht="25.5" customHeight="1">
      <c r="A4" s="242" t="s">
        <v>289</v>
      </c>
      <c r="B4" s="242"/>
      <c r="C4" s="242"/>
      <c r="D4" s="242"/>
      <c r="E4" s="242"/>
      <c r="F4" s="242"/>
      <c r="G4" s="242"/>
      <c r="H4" s="242"/>
      <c r="I4" s="242"/>
      <c r="J4" s="242"/>
      <c r="K4" s="242"/>
      <c r="L4" s="242"/>
      <c r="M4" s="242"/>
      <c r="N4" s="242"/>
      <c r="O4" s="242"/>
      <c r="P4" s="242"/>
      <c r="Q4" s="242"/>
      <c r="R4" s="242"/>
      <c r="S4" s="242"/>
      <c r="T4" s="242"/>
      <c r="U4" s="242"/>
      <c r="V4" s="242"/>
      <c r="W4" s="242"/>
      <c r="X4" s="242"/>
      <c r="Y4" s="134"/>
      <c r="Z4" s="76"/>
      <c r="AA4" s="236" t="s">
        <v>228</v>
      </c>
      <c r="AB4" s="237"/>
      <c r="AC4" s="77"/>
    </row>
    <row r="5" spans="1:30" ht="22.5" customHeight="1">
      <c r="A5" s="242"/>
      <c r="B5" s="242"/>
      <c r="C5" s="242"/>
      <c r="D5" s="242"/>
      <c r="E5" s="242"/>
      <c r="F5" s="242"/>
      <c r="G5" s="242"/>
      <c r="H5" s="242"/>
      <c r="I5" s="242"/>
      <c r="J5" s="242"/>
      <c r="K5" s="242"/>
      <c r="L5" s="242"/>
      <c r="M5" s="242"/>
      <c r="N5" s="242"/>
      <c r="O5" s="242"/>
      <c r="P5" s="242"/>
      <c r="Q5" s="242"/>
      <c r="R5" s="242"/>
      <c r="S5" s="242"/>
      <c r="T5" s="242"/>
      <c r="U5" s="242"/>
      <c r="V5" s="242"/>
      <c r="W5" s="242"/>
      <c r="X5" s="242"/>
      <c r="Y5" s="134"/>
      <c r="Z5" s="76"/>
      <c r="AA5" s="168" t="s">
        <v>245</v>
      </c>
      <c r="AB5" s="169"/>
      <c r="AC5" s="77"/>
    </row>
    <row r="6" spans="1:30" ht="25.5" customHeight="1">
      <c r="A6" s="564" t="s">
        <v>290</v>
      </c>
      <c r="B6" s="564"/>
      <c r="C6" s="564"/>
      <c r="D6" s="564"/>
      <c r="E6" s="564"/>
      <c r="F6" s="564"/>
      <c r="G6" s="564"/>
      <c r="H6" s="564"/>
      <c r="I6" s="564"/>
      <c r="J6" s="564"/>
      <c r="K6" s="564"/>
      <c r="L6" s="564"/>
      <c r="M6" s="564"/>
      <c r="N6" s="564"/>
      <c r="O6" s="564"/>
      <c r="P6" s="564"/>
      <c r="Q6" s="564"/>
      <c r="R6" s="564"/>
      <c r="S6" s="564"/>
      <c r="T6" s="564"/>
      <c r="U6" s="564"/>
      <c r="V6" s="564"/>
      <c r="W6" s="564"/>
      <c r="X6" s="564"/>
      <c r="Y6" s="134"/>
      <c r="Z6" s="76"/>
      <c r="AA6" s="171" t="s">
        <v>246</v>
      </c>
      <c r="AB6" s="172"/>
      <c r="AC6" s="77"/>
    </row>
    <row r="7" spans="1:30" ht="25.5" customHeight="1">
      <c r="A7" s="564" t="s">
        <v>291</v>
      </c>
      <c r="B7" s="564"/>
      <c r="C7" s="564"/>
      <c r="D7" s="564"/>
      <c r="E7" s="564"/>
      <c r="F7" s="564"/>
      <c r="G7" s="564"/>
      <c r="H7" s="564"/>
      <c r="I7" s="564"/>
      <c r="J7" s="564"/>
      <c r="K7" s="564"/>
      <c r="L7" s="564"/>
      <c r="M7" s="564"/>
      <c r="N7" s="564"/>
      <c r="O7" s="564"/>
      <c r="P7" s="564"/>
      <c r="Q7" s="564"/>
      <c r="R7" s="564"/>
      <c r="S7" s="564"/>
      <c r="T7" s="564"/>
      <c r="U7" s="564"/>
      <c r="V7" s="564"/>
      <c r="W7" s="564"/>
      <c r="X7" s="564"/>
      <c r="Y7" s="134"/>
      <c r="Z7" s="76"/>
      <c r="AA7" s="171" t="s">
        <v>248</v>
      </c>
      <c r="AB7" s="172"/>
      <c r="AC7" s="77"/>
    </row>
    <row r="8" spans="1:30" ht="22.5" customHeight="1">
      <c r="A8" s="565"/>
      <c r="B8" s="565"/>
      <c r="C8" s="565"/>
      <c r="D8" s="565"/>
      <c r="E8" s="565"/>
      <c r="F8" s="565"/>
      <c r="G8" s="565"/>
      <c r="H8" s="565"/>
      <c r="I8" s="565"/>
      <c r="J8" s="565"/>
      <c r="K8" s="565"/>
      <c r="L8" s="565"/>
      <c r="M8" s="565"/>
      <c r="N8" s="565"/>
      <c r="O8" s="565"/>
      <c r="P8" s="565"/>
      <c r="Q8" s="565"/>
      <c r="R8" s="565"/>
      <c r="S8" s="565"/>
      <c r="T8" s="565"/>
      <c r="U8" s="565"/>
      <c r="V8" s="565"/>
      <c r="W8" s="565"/>
      <c r="X8" s="565"/>
      <c r="Y8" s="134"/>
      <c r="Z8" s="76"/>
      <c r="AA8" s="171" t="s">
        <v>318</v>
      </c>
      <c r="AB8" s="172"/>
      <c r="AC8" s="77"/>
    </row>
    <row r="9" spans="1:30" s="1" customFormat="1" ht="22.5" customHeight="1">
      <c r="A9" s="313" t="s">
        <v>228</v>
      </c>
      <c r="B9" s="314"/>
      <c r="C9" s="314"/>
      <c r="D9" s="315"/>
      <c r="E9" s="566" t="s">
        <v>229</v>
      </c>
      <c r="F9" s="567"/>
      <c r="G9" s="567"/>
      <c r="H9" s="567"/>
      <c r="I9" s="568"/>
      <c r="J9" s="569">
        <f>AB5</f>
        <v>0</v>
      </c>
      <c r="K9" s="510"/>
      <c r="L9" s="510"/>
      <c r="M9" s="510"/>
      <c r="N9" s="510"/>
      <c r="O9" s="510"/>
      <c r="P9" s="510"/>
      <c r="Q9" s="510"/>
      <c r="R9" s="510"/>
      <c r="S9" s="510"/>
      <c r="T9" s="510"/>
      <c r="U9" s="510"/>
      <c r="V9" s="510"/>
      <c r="W9" s="510"/>
      <c r="X9" s="511"/>
      <c r="Y9" s="132"/>
      <c r="Z9" s="76"/>
      <c r="AA9" s="171" t="s">
        <v>255</v>
      </c>
      <c r="AB9" s="172" t="s">
        <v>256</v>
      </c>
      <c r="AC9" s="77"/>
    </row>
    <row r="10" spans="1:30" s="1" customFormat="1" ht="22.5" customHeight="1">
      <c r="A10" s="456" t="s">
        <v>317</v>
      </c>
      <c r="B10" s="457"/>
      <c r="C10" s="457"/>
      <c r="D10" s="458"/>
      <c r="E10" s="558" t="s">
        <v>292</v>
      </c>
      <c r="F10" s="559"/>
      <c r="G10" s="559"/>
      <c r="H10" s="559"/>
      <c r="I10" s="560"/>
      <c r="J10" s="518">
        <f>AB6</f>
        <v>0</v>
      </c>
      <c r="K10" s="519"/>
      <c r="L10" s="519"/>
      <c r="M10" s="519"/>
      <c r="N10" s="519"/>
      <c r="O10" s="519"/>
      <c r="P10" s="519"/>
      <c r="Q10" s="519"/>
      <c r="R10" s="519"/>
      <c r="S10" s="519"/>
      <c r="T10" s="519"/>
      <c r="U10" s="519"/>
      <c r="V10" s="519"/>
      <c r="W10" s="519"/>
      <c r="X10" s="561"/>
      <c r="Y10" s="3"/>
      <c r="Z10" s="76"/>
      <c r="AA10" s="171" t="s">
        <v>259</v>
      </c>
      <c r="AB10" s="210" t="s">
        <v>260</v>
      </c>
      <c r="AC10" s="77"/>
    </row>
    <row r="11" spans="1:30" s="1" customFormat="1" ht="22.5" customHeight="1">
      <c r="A11" s="456"/>
      <c r="B11" s="457"/>
      <c r="C11" s="457"/>
      <c r="D11" s="458"/>
      <c r="E11" s="558" t="s">
        <v>293</v>
      </c>
      <c r="F11" s="559"/>
      <c r="G11" s="559"/>
      <c r="H11" s="559"/>
      <c r="I11" s="560"/>
      <c r="J11" s="518">
        <f>AB7</f>
        <v>0</v>
      </c>
      <c r="K11" s="519"/>
      <c r="L11" s="519"/>
      <c r="M11" s="519"/>
      <c r="N11" s="519"/>
      <c r="O11" s="519"/>
      <c r="P11" s="519"/>
      <c r="Q11" s="519"/>
      <c r="R11" s="519"/>
      <c r="S11" s="519"/>
      <c r="T11" s="519"/>
      <c r="U11" s="519"/>
      <c r="V11" s="519"/>
      <c r="W11" s="519"/>
      <c r="X11" s="561"/>
      <c r="Z11" s="76"/>
      <c r="AA11" s="236" t="s">
        <v>237</v>
      </c>
      <c r="AB11" s="237"/>
      <c r="AC11" s="77"/>
    </row>
    <row r="12" spans="1:30" s="1" customFormat="1" ht="22.5" customHeight="1">
      <c r="A12" s="456"/>
      <c r="B12" s="457"/>
      <c r="C12" s="457"/>
      <c r="D12" s="458"/>
      <c r="E12" s="558" t="s">
        <v>233</v>
      </c>
      <c r="F12" s="559"/>
      <c r="G12" s="559"/>
      <c r="H12" s="559"/>
      <c r="I12" s="560"/>
      <c r="J12" s="395">
        <f>AB8</f>
        <v>0</v>
      </c>
      <c r="K12" s="396"/>
      <c r="L12" s="396"/>
      <c r="M12" s="396"/>
      <c r="N12" s="396"/>
      <c r="O12" s="396"/>
      <c r="P12" s="396"/>
      <c r="Q12" s="396"/>
      <c r="R12" s="396"/>
      <c r="S12" s="396"/>
      <c r="T12" s="396"/>
      <c r="U12" s="396"/>
      <c r="V12" s="396"/>
      <c r="W12" s="396"/>
      <c r="X12" s="397"/>
      <c r="Z12" s="76"/>
      <c r="AA12" s="168" t="s">
        <v>261</v>
      </c>
      <c r="AB12" s="172" t="s">
        <v>262</v>
      </c>
      <c r="AC12" s="77"/>
    </row>
    <row r="13" spans="1:30" s="1" customFormat="1" ht="22.5" customHeight="1">
      <c r="A13" s="459"/>
      <c r="B13" s="460"/>
      <c r="C13" s="460"/>
      <c r="D13" s="461"/>
      <c r="E13" s="562" t="s">
        <v>235</v>
      </c>
      <c r="F13" s="563"/>
      <c r="G13" s="563"/>
      <c r="H13" s="563"/>
      <c r="I13" s="563"/>
      <c r="J13" s="652" t="str">
        <f>AB9</f>
        <v>令和　　年　　月　　日</v>
      </c>
      <c r="K13" s="653"/>
      <c r="L13" s="653"/>
      <c r="M13" s="653"/>
      <c r="N13" s="653"/>
      <c r="O13" s="653"/>
      <c r="P13" s="653"/>
      <c r="Q13" s="232" t="s">
        <v>75</v>
      </c>
      <c r="R13" s="653" t="str">
        <f>AB10</f>
        <v>令和　　年　　月　　日</v>
      </c>
      <c r="S13" s="653"/>
      <c r="T13" s="653"/>
      <c r="U13" s="653"/>
      <c r="V13" s="653"/>
      <c r="W13" s="653"/>
      <c r="X13" s="654"/>
      <c r="Z13" s="76"/>
      <c r="AA13" s="171" t="s">
        <v>263</v>
      </c>
      <c r="AB13" s="214"/>
      <c r="AC13" s="77"/>
    </row>
    <row r="14" spans="1:30" s="1" customFormat="1" ht="22.5" customHeight="1">
      <c r="A14" s="527" t="s">
        <v>237</v>
      </c>
      <c r="B14" s="528"/>
      <c r="C14" s="528"/>
      <c r="D14" s="529"/>
      <c r="E14" s="498" t="s">
        <v>238</v>
      </c>
      <c r="F14" s="444"/>
      <c r="G14" s="444"/>
      <c r="H14" s="499"/>
      <c r="I14" s="500" t="s">
        <v>294</v>
      </c>
      <c r="J14" s="501"/>
      <c r="K14" s="501"/>
      <c r="L14" s="501"/>
      <c r="M14" s="501"/>
      <c r="N14" s="501" t="s">
        <v>240</v>
      </c>
      <c r="O14" s="501"/>
      <c r="P14" s="501"/>
      <c r="Q14" s="501" t="s">
        <v>241</v>
      </c>
      <c r="R14" s="501"/>
      <c r="S14" s="501"/>
      <c r="T14" s="501" t="s">
        <v>295</v>
      </c>
      <c r="U14" s="501"/>
      <c r="V14" s="501"/>
      <c r="W14" s="501"/>
      <c r="X14" s="502"/>
      <c r="Y14" s="131"/>
      <c r="Z14" s="76"/>
      <c r="AA14" s="171" t="s">
        <v>264</v>
      </c>
      <c r="AB14" s="172"/>
      <c r="AC14" s="77"/>
    </row>
    <row r="15" spans="1:30" s="1" customFormat="1" ht="22.5" customHeight="1">
      <c r="A15" s="472" t="s">
        <v>244</v>
      </c>
      <c r="B15" s="473"/>
      <c r="C15" s="473"/>
      <c r="D15" s="474"/>
      <c r="E15" s="492" t="str">
        <f>AB12</f>
        <v>　　月　　日</v>
      </c>
      <c r="F15" s="234"/>
      <c r="G15" s="234"/>
      <c r="H15" s="493"/>
      <c r="I15" s="494">
        <f>AB13</f>
        <v>0</v>
      </c>
      <c r="J15" s="495"/>
      <c r="K15" s="495"/>
      <c r="L15" s="495"/>
      <c r="M15" s="495"/>
      <c r="N15" s="495">
        <f>AB14</f>
        <v>0</v>
      </c>
      <c r="O15" s="495"/>
      <c r="P15" s="495"/>
      <c r="Q15" s="495">
        <f>AB15</f>
        <v>0</v>
      </c>
      <c r="R15" s="495"/>
      <c r="S15" s="495"/>
      <c r="T15" s="496">
        <f>AB16</f>
        <v>0</v>
      </c>
      <c r="U15" s="496"/>
      <c r="V15" s="496"/>
      <c r="W15" s="497"/>
      <c r="X15" s="205" t="s">
        <v>5</v>
      </c>
      <c r="Y15" s="131"/>
      <c r="Z15" s="76"/>
      <c r="AA15" s="185" t="s">
        <v>266</v>
      </c>
      <c r="AB15" s="215"/>
      <c r="AC15" s="77"/>
      <c r="AD15" s="29"/>
    </row>
    <row r="16" spans="1:30" s="1" customFormat="1" ht="22.5" customHeight="1">
      <c r="A16" s="472"/>
      <c r="B16" s="473"/>
      <c r="C16" s="473"/>
      <c r="D16" s="474"/>
      <c r="E16" s="492" t="str">
        <f>AB17</f>
        <v>　　月　　日</v>
      </c>
      <c r="F16" s="234"/>
      <c r="G16" s="234"/>
      <c r="H16" s="493"/>
      <c r="I16" s="494">
        <f>AB18</f>
        <v>0</v>
      </c>
      <c r="J16" s="495"/>
      <c r="K16" s="495"/>
      <c r="L16" s="495"/>
      <c r="M16" s="495"/>
      <c r="N16" s="495">
        <f>AB19</f>
        <v>0</v>
      </c>
      <c r="O16" s="495"/>
      <c r="P16" s="495"/>
      <c r="Q16" s="495">
        <f>AB20</f>
        <v>0</v>
      </c>
      <c r="R16" s="495"/>
      <c r="S16" s="495"/>
      <c r="T16" s="496">
        <f>AB21</f>
        <v>0</v>
      </c>
      <c r="U16" s="496"/>
      <c r="V16" s="496"/>
      <c r="W16" s="497"/>
      <c r="X16" s="205" t="s">
        <v>5</v>
      </c>
      <c r="Y16" s="131"/>
      <c r="Z16" s="76"/>
      <c r="AA16" s="175" t="s">
        <v>267</v>
      </c>
      <c r="AB16" s="187"/>
      <c r="AC16" s="77"/>
      <c r="AD16" s="29"/>
    </row>
    <row r="17" spans="1:30" s="1" customFormat="1" ht="22.5" customHeight="1">
      <c r="A17" s="472"/>
      <c r="B17" s="473"/>
      <c r="C17" s="473"/>
      <c r="D17" s="474"/>
      <c r="E17" s="492" t="str">
        <f>AB22</f>
        <v>　　月　　日</v>
      </c>
      <c r="F17" s="234"/>
      <c r="G17" s="234"/>
      <c r="H17" s="493"/>
      <c r="I17" s="494">
        <f>AB23</f>
        <v>0</v>
      </c>
      <c r="J17" s="495"/>
      <c r="K17" s="495"/>
      <c r="L17" s="495"/>
      <c r="M17" s="495"/>
      <c r="N17" s="495">
        <f>AB24</f>
        <v>0</v>
      </c>
      <c r="O17" s="495"/>
      <c r="P17" s="495"/>
      <c r="Q17" s="495">
        <f>AB25</f>
        <v>0</v>
      </c>
      <c r="R17" s="495"/>
      <c r="S17" s="495"/>
      <c r="T17" s="496">
        <f>AB26</f>
        <v>0</v>
      </c>
      <c r="U17" s="496"/>
      <c r="V17" s="496"/>
      <c r="W17" s="497"/>
      <c r="X17" s="205" t="s">
        <v>5</v>
      </c>
      <c r="Y17" s="131"/>
      <c r="Z17" s="76"/>
      <c r="AA17" s="168" t="s">
        <v>268</v>
      </c>
      <c r="AB17" s="172" t="s">
        <v>262</v>
      </c>
      <c r="AC17" s="77"/>
      <c r="AD17" s="29"/>
    </row>
    <row r="18" spans="1:30" s="1" customFormat="1" ht="22.5" customHeight="1">
      <c r="A18" s="472"/>
      <c r="B18" s="473"/>
      <c r="C18" s="473"/>
      <c r="D18" s="474"/>
      <c r="E18" s="492" t="str">
        <f>AB27</f>
        <v>　　月　　日</v>
      </c>
      <c r="F18" s="234"/>
      <c r="G18" s="234"/>
      <c r="H18" s="493"/>
      <c r="I18" s="494">
        <f>AB28</f>
        <v>0</v>
      </c>
      <c r="J18" s="495"/>
      <c r="K18" s="495"/>
      <c r="L18" s="495"/>
      <c r="M18" s="495"/>
      <c r="N18" s="552">
        <f>AB29</f>
        <v>0</v>
      </c>
      <c r="O18" s="553"/>
      <c r="P18" s="494"/>
      <c r="Q18" s="495">
        <f>AB30</f>
        <v>0</v>
      </c>
      <c r="R18" s="495"/>
      <c r="S18" s="495"/>
      <c r="T18" s="496">
        <f>AB31</f>
        <v>0</v>
      </c>
      <c r="U18" s="496"/>
      <c r="V18" s="496"/>
      <c r="W18" s="497"/>
      <c r="X18" s="205" t="s">
        <v>5</v>
      </c>
      <c r="Y18" s="131"/>
      <c r="Z18" s="76"/>
      <c r="AA18" s="171" t="s">
        <v>263</v>
      </c>
      <c r="AB18" s="214"/>
      <c r="AC18" s="77"/>
      <c r="AD18" s="29"/>
    </row>
    <row r="19" spans="1:30" s="1" customFormat="1" ht="22.5" customHeight="1">
      <c r="A19" s="472"/>
      <c r="B19" s="473"/>
      <c r="C19" s="473"/>
      <c r="D19" s="474"/>
      <c r="E19" s="492" t="str">
        <f>AB32</f>
        <v>　　月　　日</v>
      </c>
      <c r="F19" s="234"/>
      <c r="G19" s="234"/>
      <c r="H19" s="493"/>
      <c r="I19" s="554">
        <f>AB33</f>
        <v>0</v>
      </c>
      <c r="J19" s="555"/>
      <c r="K19" s="555"/>
      <c r="L19" s="555"/>
      <c r="M19" s="555"/>
      <c r="N19" s="555">
        <f>AB34</f>
        <v>0</v>
      </c>
      <c r="O19" s="555"/>
      <c r="P19" s="555"/>
      <c r="Q19" s="555">
        <f>AB35</f>
        <v>0</v>
      </c>
      <c r="R19" s="555"/>
      <c r="S19" s="555"/>
      <c r="T19" s="556">
        <f>AB36</f>
        <v>0</v>
      </c>
      <c r="U19" s="556"/>
      <c r="V19" s="556"/>
      <c r="W19" s="557"/>
      <c r="X19" s="225" t="s">
        <v>5</v>
      </c>
      <c r="Y19" s="131"/>
      <c r="Z19" s="76"/>
      <c r="AA19" s="171" t="s">
        <v>269</v>
      </c>
      <c r="AB19" s="172"/>
      <c r="AC19" s="77"/>
      <c r="AD19" s="29"/>
    </row>
    <row r="20" spans="1:30" s="1" customFormat="1" ht="22.5" customHeight="1">
      <c r="A20" s="475"/>
      <c r="B20" s="476"/>
      <c r="C20" s="476"/>
      <c r="D20" s="477"/>
      <c r="E20" s="503" t="s">
        <v>247</v>
      </c>
      <c r="F20" s="504"/>
      <c r="G20" s="504"/>
      <c r="H20" s="504"/>
      <c r="I20" s="504"/>
      <c r="J20" s="504"/>
      <c r="K20" s="504"/>
      <c r="L20" s="504"/>
      <c r="M20" s="504"/>
      <c r="N20" s="504"/>
      <c r="O20" s="504"/>
      <c r="P20" s="504"/>
      <c r="Q20" s="504"/>
      <c r="R20" s="504"/>
      <c r="S20" s="504"/>
      <c r="T20" s="471">
        <f>SUM(T15:W19)</f>
        <v>0</v>
      </c>
      <c r="U20" s="353"/>
      <c r="V20" s="353"/>
      <c r="W20" s="353"/>
      <c r="X20" s="206" t="s">
        <v>5</v>
      </c>
      <c r="Y20" s="131"/>
      <c r="Z20" s="76"/>
      <c r="AA20" s="185" t="s">
        <v>270</v>
      </c>
      <c r="AB20" s="215"/>
      <c r="AC20" s="77"/>
      <c r="AD20" s="29"/>
    </row>
    <row r="21" spans="1:30" ht="22.5" customHeight="1">
      <c r="A21" s="527" t="s">
        <v>249</v>
      </c>
      <c r="B21" s="528"/>
      <c r="C21" s="528"/>
      <c r="D21" s="529"/>
      <c r="E21" s="490" t="str">
        <f>IF($AB$38="宿泊あり","■","□")</f>
        <v>□</v>
      </c>
      <c r="F21" s="491"/>
      <c r="G21" s="491" t="s">
        <v>250</v>
      </c>
      <c r="H21" s="491"/>
      <c r="I21" s="491"/>
      <c r="J21" s="207"/>
      <c r="K21" s="208"/>
      <c r="L21" s="491" t="str">
        <f>IF($AB$38="宿泊あり","■","□")</f>
        <v>□</v>
      </c>
      <c r="M21" s="491"/>
      <c r="N21" s="491" t="s">
        <v>251</v>
      </c>
      <c r="O21" s="491"/>
      <c r="P21" s="491"/>
      <c r="Q21" s="36"/>
      <c r="R21" s="36"/>
      <c r="S21" s="36"/>
      <c r="T21" s="36"/>
      <c r="U21" s="36"/>
      <c r="V21" s="36"/>
      <c r="W21" s="36"/>
      <c r="X21" s="178"/>
      <c r="Z21" s="76"/>
      <c r="AA21" s="175" t="s">
        <v>271</v>
      </c>
      <c r="AB21" s="187"/>
      <c r="AC21" s="77"/>
    </row>
    <row r="22" spans="1:30" ht="22.5" customHeight="1">
      <c r="A22" s="472" t="s">
        <v>252</v>
      </c>
      <c r="B22" s="473"/>
      <c r="C22" s="473"/>
      <c r="D22" s="474"/>
      <c r="E22" s="478" t="s">
        <v>253</v>
      </c>
      <c r="F22" s="478"/>
      <c r="G22" s="478"/>
      <c r="H22" s="478"/>
      <c r="I22" s="478"/>
      <c r="J22" s="478"/>
      <c r="K22" s="478"/>
      <c r="L22" s="479"/>
      <c r="M22" s="480" t="s">
        <v>254</v>
      </c>
      <c r="N22" s="480"/>
      <c r="O22" s="480"/>
      <c r="P22" s="480"/>
      <c r="Q22" s="480"/>
      <c r="R22" s="480"/>
      <c r="S22" s="480"/>
      <c r="T22" s="482" t="s">
        <v>295</v>
      </c>
      <c r="U22" s="482"/>
      <c r="V22" s="482"/>
      <c r="W22" s="482"/>
      <c r="X22" s="483"/>
      <c r="Z22" s="76"/>
      <c r="AA22" s="168" t="s">
        <v>272</v>
      </c>
      <c r="AB22" s="172" t="s">
        <v>262</v>
      </c>
      <c r="AC22" s="77"/>
    </row>
    <row r="23" spans="1:30" s="1" customFormat="1" ht="22.5" customHeight="1">
      <c r="A23" s="472"/>
      <c r="B23" s="473"/>
      <c r="C23" s="473"/>
      <c r="D23" s="474"/>
      <c r="E23" s="362" t="s">
        <v>257</v>
      </c>
      <c r="F23" s="362"/>
      <c r="G23" s="362"/>
      <c r="H23" s="550"/>
      <c r="I23" s="362" t="s">
        <v>258</v>
      </c>
      <c r="J23" s="362"/>
      <c r="K23" s="362"/>
      <c r="L23" s="550"/>
      <c r="M23" s="481"/>
      <c r="N23" s="481"/>
      <c r="O23" s="481"/>
      <c r="P23" s="481"/>
      <c r="Q23" s="481"/>
      <c r="R23" s="481"/>
      <c r="S23" s="481"/>
      <c r="T23" s="484"/>
      <c r="U23" s="484"/>
      <c r="V23" s="484"/>
      <c r="W23" s="484"/>
      <c r="X23" s="485"/>
      <c r="Y23" s="5"/>
      <c r="Z23" s="76"/>
      <c r="AA23" s="171" t="s">
        <v>273</v>
      </c>
      <c r="AB23" s="214"/>
      <c r="AC23" s="77"/>
      <c r="AD23" s="29"/>
    </row>
    <row r="24" spans="1:30" s="1" customFormat="1" ht="22.5" customHeight="1">
      <c r="A24" s="472"/>
      <c r="B24" s="473"/>
      <c r="C24" s="473"/>
      <c r="D24" s="474"/>
      <c r="E24" s="492" t="str">
        <f>AB39</f>
        <v>　　月　　日</v>
      </c>
      <c r="F24" s="234"/>
      <c r="G24" s="234"/>
      <c r="H24" s="493"/>
      <c r="I24" s="551" t="str">
        <f>AB40</f>
        <v>　　月　　日</v>
      </c>
      <c r="J24" s="234"/>
      <c r="K24" s="234"/>
      <c r="L24" s="493"/>
      <c r="M24" s="488">
        <f>AB41</f>
        <v>0</v>
      </c>
      <c r="N24" s="488"/>
      <c r="O24" s="488"/>
      <c r="P24" s="488"/>
      <c r="Q24" s="488"/>
      <c r="R24" s="488"/>
      <c r="S24" s="488"/>
      <c r="T24" s="488">
        <f>AB42</f>
        <v>0</v>
      </c>
      <c r="U24" s="488"/>
      <c r="V24" s="488"/>
      <c r="W24" s="489"/>
      <c r="X24" s="211" t="s">
        <v>5</v>
      </c>
      <c r="Y24" s="5"/>
      <c r="Z24" s="76"/>
      <c r="AA24" s="171" t="s">
        <v>274</v>
      </c>
      <c r="AB24" s="172"/>
      <c r="AC24" s="77"/>
      <c r="AD24" s="29"/>
    </row>
    <row r="25" spans="1:30" s="1" customFormat="1" ht="22.5" customHeight="1">
      <c r="A25" s="472"/>
      <c r="B25" s="473"/>
      <c r="C25" s="473"/>
      <c r="D25" s="474"/>
      <c r="E25" s="492" t="str">
        <f>AB43</f>
        <v>　　月　　日</v>
      </c>
      <c r="F25" s="234"/>
      <c r="G25" s="234"/>
      <c r="H25" s="493"/>
      <c r="I25" s="551" t="str">
        <f>AB44</f>
        <v>　　月　　日</v>
      </c>
      <c r="J25" s="234"/>
      <c r="K25" s="234"/>
      <c r="L25" s="493"/>
      <c r="M25" s="466">
        <f>AB45</f>
        <v>0</v>
      </c>
      <c r="N25" s="466"/>
      <c r="O25" s="466"/>
      <c r="P25" s="466"/>
      <c r="Q25" s="466"/>
      <c r="R25" s="466"/>
      <c r="S25" s="466"/>
      <c r="T25" s="466">
        <f>AB46</f>
        <v>0</v>
      </c>
      <c r="U25" s="466"/>
      <c r="V25" s="466"/>
      <c r="W25" s="467"/>
      <c r="X25" s="212" t="s">
        <v>5</v>
      </c>
      <c r="Z25" s="76"/>
      <c r="AA25" s="185" t="s">
        <v>275</v>
      </c>
      <c r="AB25" s="215"/>
      <c r="AC25" s="77"/>
      <c r="AD25" s="29"/>
    </row>
    <row r="26" spans="1:30" s="1" customFormat="1" ht="22.5" customHeight="1">
      <c r="A26" s="472"/>
      <c r="B26" s="473"/>
      <c r="C26" s="473"/>
      <c r="D26" s="474"/>
      <c r="E26" s="492" t="str">
        <f>AB47</f>
        <v>　　月　　日</v>
      </c>
      <c r="F26" s="234"/>
      <c r="G26" s="234"/>
      <c r="H26" s="493"/>
      <c r="I26" s="551" t="str">
        <f>AB48</f>
        <v>　　月　　日</v>
      </c>
      <c r="J26" s="234"/>
      <c r="K26" s="234"/>
      <c r="L26" s="493"/>
      <c r="M26" s="488">
        <f>AB49</f>
        <v>0</v>
      </c>
      <c r="N26" s="488"/>
      <c r="O26" s="488"/>
      <c r="P26" s="488"/>
      <c r="Q26" s="488"/>
      <c r="R26" s="488"/>
      <c r="S26" s="488"/>
      <c r="T26" s="488">
        <f>AB50</f>
        <v>0</v>
      </c>
      <c r="U26" s="488"/>
      <c r="V26" s="488"/>
      <c r="W26" s="489"/>
      <c r="X26" s="211" t="s">
        <v>5</v>
      </c>
      <c r="Y26" s="5"/>
      <c r="Z26" s="76"/>
      <c r="AA26" s="175" t="s">
        <v>276</v>
      </c>
      <c r="AB26" s="187"/>
      <c r="AC26" s="77"/>
      <c r="AD26" s="29"/>
    </row>
    <row r="27" spans="1:30" s="1" customFormat="1" ht="22.5" customHeight="1">
      <c r="A27" s="475"/>
      <c r="B27" s="476"/>
      <c r="C27" s="476"/>
      <c r="D27" s="477"/>
      <c r="E27" s="468" t="s">
        <v>247</v>
      </c>
      <c r="F27" s="469"/>
      <c r="G27" s="469"/>
      <c r="H27" s="469"/>
      <c r="I27" s="469"/>
      <c r="J27" s="469"/>
      <c r="K27" s="469"/>
      <c r="L27" s="469"/>
      <c r="M27" s="469"/>
      <c r="N27" s="469"/>
      <c r="O27" s="469"/>
      <c r="P27" s="469"/>
      <c r="Q27" s="469"/>
      <c r="R27" s="469"/>
      <c r="S27" s="470"/>
      <c r="T27" s="471">
        <f>SUM(T24:W26)</f>
        <v>0</v>
      </c>
      <c r="U27" s="353"/>
      <c r="V27" s="353"/>
      <c r="W27" s="353"/>
      <c r="X27" s="213" t="s">
        <v>5</v>
      </c>
      <c r="Z27" s="76"/>
      <c r="AA27" s="168" t="s">
        <v>296</v>
      </c>
      <c r="AB27" s="172" t="s">
        <v>262</v>
      </c>
      <c r="AC27" s="77"/>
      <c r="AD27" s="29"/>
    </row>
    <row r="28" spans="1:30" s="1" customFormat="1" ht="22.5" customHeight="1">
      <c r="A28" s="540" t="s">
        <v>23</v>
      </c>
      <c r="B28" s="540"/>
      <c r="C28" s="540"/>
      <c r="D28" s="540"/>
      <c r="E28" s="541">
        <f>AB52</f>
        <v>0</v>
      </c>
      <c r="F28" s="542"/>
      <c r="G28" s="542"/>
      <c r="H28" s="542"/>
      <c r="I28" s="542"/>
      <c r="J28" s="542"/>
      <c r="K28" s="542"/>
      <c r="L28" s="542"/>
      <c r="M28" s="542"/>
      <c r="N28" s="542"/>
      <c r="O28" s="542"/>
      <c r="P28" s="542"/>
      <c r="Q28" s="542"/>
      <c r="R28" s="542"/>
      <c r="S28" s="542"/>
      <c r="T28" s="542"/>
      <c r="U28" s="542"/>
      <c r="V28" s="542"/>
      <c r="W28" s="542"/>
      <c r="X28" s="543"/>
      <c r="Y28" s="131"/>
      <c r="Z28" s="76"/>
      <c r="AA28" s="171" t="s">
        <v>297</v>
      </c>
      <c r="AB28" s="214"/>
      <c r="AC28" s="77"/>
      <c r="AD28" s="29"/>
    </row>
    <row r="29" spans="1:30" s="1" customFormat="1" ht="22.5" customHeight="1">
      <c r="A29" s="456" t="s">
        <v>265</v>
      </c>
      <c r="B29" s="457"/>
      <c r="C29" s="457"/>
      <c r="D29" s="458"/>
      <c r="E29" s="544"/>
      <c r="F29" s="545"/>
      <c r="G29" s="545"/>
      <c r="H29" s="545"/>
      <c r="I29" s="545"/>
      <c r="J29" s="545"/>
      <c r="K29" s="545"/>
      <c r="L29" s="545"/>
      <c r="M29" s="545"/>
      <c r="N29" s="545"/>
      <c r="O29" s="545"/>
      <c r="P29" s="545"/>
      <c r="Q29" s="545"/>
      <c r="R29" s="545"/>
      <c r="S29" s="545"/>
      <c r="T29" s="545"/>
      <c r="U29" s="545"/>
      <c r="V29" s="545"/>
      <c r="W29" s="545"/>
      <c r="X29" s="546"/>
      <c r="Z29" s="76"/>
      <c r="AA29" s="171" t="s">
        <v>298</v>
      </c>
      <c r="AB29" s="172"/>
      <c r="AC29" s="77"/>
      <c r="AD29" s="29"/>
    </row>
    <row r="30" spans="1:30" s="1" customFormat="1" ht="22.5" customHeight="1">
      <c r="A30" s="456"/>
      <c r="B30" s="457"/>
      <c r="C30" s="457"/>
      <c r="D30" s="458"/>
      <c r="E30" s="544"/>
      <c r="F30" s="545"/>
      <c r="G30" s="545"/>
      <c r="H30" s="545"/>
      <c r="I30" s="545"/>
      <c r="J30" s="545"/>
      <c r="K30" s="545"/>
      <c r="L30" s="545"/>
      <c r="M30" s="545"/>
      <c r="N30" s="545"/>
      <c r="O30" s="545"/>
      <c r="P30" s="545"/>
      <c r="Q30" s="545"/>
      <c r="R30" s="545"/>
      <c r="S30" s="545"/>
      <c r="T30" s="545"/>
      <c r="U30" s="545"/>
      <c r="V30" s="545"/>
      <c r="W30" s="545"/>
      <c r="X30" s="546"/>
      <c r="Z30" s="76"/>
      <c r="AA30" s="185" t="s">
        <v>299</v>
      </c>
      <c r="AB30" s="215"/>
      <c r="AC30" s="77"/>
      <c r="AD30" s="29"/>
    </row>
    <row r="31" spans="1:30" s="1" customFormat="1" ht="22.5" customHeight="1">
      <c r="A31" s="456"/>
      <c r="B31" s="457"/>
      <c r="C31" s="457"/>
      <c r="D31" s="458"/>
      <c r="E31" s="544"/>
      <c r="F31" s="545"/>
      <c r="G31" s="545"/>
      <c r="H31" s="545"/>
      <c r="I31" s="545"/>
      <c r="J31" s="545"/>
      <c r="K31" s="545"/>
      <c r="L31" s="545"/>
      <c r="M31" s="545"/>
      <c r="N31" s="545"/>
      <c r="O31" s="545"/>
      <c r="P31" s="545"/>
      <c r="Q31" s="545"/>
      <c r="R31" s="545"/>
      <c r="S31" s="545"/>
      <c r="T31" s="545"/>
      <c r="U31" s="545"/>
      <c r="V31" s="545"/>
      <c r="W31" s="545"/>
      <c r="X31" s="546"/>
      <c r="Z31" s="76"/>
      <c r="AA31" s="175" t="s">
        <v>300</v>
      </c>
      <c r="AB31" s="187"/>
      <c r="AC31" s="77"/>
      <c r="AD31" s="29"/>
    </row>
    <row r="32" spans="1:30" s="1" customFormat="1" ht="22.5" customHeight="1">
      <c r="A32" s="456"/>
      <c r="B32" s="457"/>
      <c r="C32" s="457"/>
      <c r="D32" s="458"/>
      <c r="E32" s="544"/>
      <c r="F32" s="545"/>
      <c r="G32" s="545"/>
      <c r="H32" s="545"/>
      <c r="I32" s="545"/>
      <c r="J32" s="545"/>
      <c r="K32" s="545"/>
      <c r="L32" s="545"/>
      <c r="M32" s="545"/>
      <c r="N32" s="545"/>
      <c r="O32" s="545"/>
      <c r="P32" s="545"/>
      <c r="Q32" s="545"/>
      <c r="R32" s="545"/>
      <c r="S32" s="545"/>
      <c r="T32" s="545"/>
      <c r="U32" s="545"/>
      <c r="V32" s="545"/>
      <c r="W32" s="545"/>
      <c r="X32" s="546"/>
      <c r="Z32" s="76"/>
      <c r="AA32" s="168" t="s">
        <v>301</v>
      </c>
      <c r="AB32" s="172" t="s">
        <v>262</v>
      </c>
      <c r="AC32" s="77"/>
      <c r="AD32" s="29"/>
    </row>
    <row r="33" spans="1:41" s="1" customFormat="1" ht="22.5" customHeight="1">
      <c r="A33" s="456"/>
      <c r="B33" s="457"/>
      <c r="C33" s="457"/>
      <c r="D33" s="458"/>
      <c r="E33" s="544"/>
      <c r="F33" s="545"/>
      <c r="G33" s="545"/>
      <c r="H33" s="545"/>
      <c r="I33" s="545"/>
      <c r="J33" s="545"/>
      <c r="K33" s="545"/>
      <c r="L33" s="545"/>
      <c r="M33" s="545"/>
      <c r="N33" s="545"/>
      <c r="O33" s="545"/>
      <c r="P33" s="545"/>
      <c r="Q33" s="545"/>
      <c r="R33" s="545"/>
      <c r="S33" s="545"/>
      <c r="T33" s="545"/>
      <c r="U33" s="545"/>
      <c r="V33" s="545"/>
      <c r="W33" s="545"/>
      <c r="X33" s="546"/>
      <c r="Z33" s="76"/>
      <c r="AA33" s="171" t="s">
        <v>302</v>
      </c>
      <c r="AB33" s="214"/>
      <c r="AC33" s="77"/>
      <c r="AD33" s="29"/>
    </row>
    <row r="34" spans="1:41" s="1" customFormat="1" ht="22.5" customHeight="1">
      <c r="A34" s="459"/>
      <c r="B34" s="460"/>
      <c r="C34" s="460"/>
      <c r="D34" s="461"/>
      <c r="E34" s="547"/>
      <c r="F34" s="548"/>
      <c r="G34" s="548"/>
      <c r="H34" s="548"/>
      <c r="I34" s="548"/>
      <c r="J34" s="548"/>
      <c r="K34" s="548"/>
      <c r="L34" s="548"/>
      <c r="M34" s="548"/>
      <c r="N34" s="548"/>
      <c r="O34" s="548"/>
      <c r="P34" s="548"/>
      <c r="Q34" s="548"/>
      <c r="R34" s="548"/>
      <c r="S34" s="548"/>
      <c r="T34" s="548"/>
      <c r="U34" s="548"/>
      <c r="V34" s="548"/>
      <c r="W34" s="548"/>
      <c r="X34" s="549"/>
      <c r="Z34" s="76"/>
      <c r="AA34" s="171" t="s">
        <v>303</v>
      </c>
      <c r="AB34" s="172"/>
      <c r="AC34" s="77"/>
      <c r="AD34" s="29"/>
    </row>
    <row r="35" spans="1:41" s="1" customFormat="1" ht="22.5" customHeight="1">
      <c r="A35" s="29"/>
      <c r="B35" s="29"/>
      <c r="C35" s="29"/>
      <c r="D35" s="29"/>
      <c r="E35" s="29"/>
      <c r="F35" s="29"/>
      <c r="G35" s="29"/>
      <c r="H35" s="29"/>
      <c r="I35" s="29"/>
      <c r="J35" s="29"/>
      <c r="K35" s="29"/>
      <c r="L35" s="29"/>
      <c r="M35" s="29"/>
      <c r="N35" s="29"/>
      <c r="O35" s="29"/>
      <c r="P35" s="29"/>
      <c r="Q35" s="29"/>
      <c r="R35" s="29"/>
      <c r="S35" s="29"/>
      <c r="T35" s="29"/>
      <c r="U35" s="29"/>
      <c r="V35" s="29"/>
      <c r="W35" s="29"/>
      <c r="X35" s="29"/>
      <c r="Z35" s="76"/>
      <c r="AA35" s="185" t="s">
        <v>304</v>
      </c>
      <c r="AB35" s="215"/>
      <c r="AC35" s="77"/>
      <c r="AD35" s="29"/>
    </row>
    <row r="36" spans="1:41" ht="22.5" customHeight="1">
      <c r="Z36" s="76"/>
      <c r="AA36" s="175" t="s">
        <v>305</v>
      </c>
      <c r="AB36" s="187"/>
      <c r="AC36" s="77"/>
    </row>
    <row r="37" spans="1:41" ht="22.5" customHeight="1">
      <c r="Z37" s="226"/>
      <c r="AA37" s="247" t="s">
        <v>249</v>
      </c>
      <c r="AB37" s="247"/>
      <c r="AC37" s="209"/>
    </row>
    <row r="38" spans="1:41" ht="22.5" customHeight="1">
      <c r="Z38" s="76"/>
      <c r="AA38" s="152" t="s">
        <v>277</v>
      </c>
      <c r="AB38" s="216"/>
      <c r="AC38" s="77"/>
      <c r="AL38" s="1"/>
      <c r="AM38" s="66"/>
      <c r="AN38" s="66"/>
      <c r="AO38" s="1"/>
    </row>
    <row r="39" spans="1:41" ht="22.5" customHeight="1">
      <c r="Z39" s="76"/>
      <c r="AA39" s="154" t="s">
        <v>278</v>
      </c>
      <c r="AB39" s="217" t="s">
        <v>279</v>
      </c>
      <c r="AC39" s="77"/>
    </row>
    <row r="40" spans="1:41" ht="22.5" customHeight="1">
      <c r="Z40" s="76"/>
      <c r="AA40" s="154" t="s">
        <v>280</v>
      </c>
      <c r="AB40" s="217" t="s">
        <v>279</v>
      </c>
      <c r="AC40" s="77"/>
    </row>
    <row r="41" spans="1:41" ht="22.5" customHeight="1">
      <c r="Z41" s="76"/>
      <c r="AA41" s="154" t="s">
        <v>281</v>
      </c>
      <c r="AB41" s="219"/>
      <c r="AC41" s="77"/>
    </row>
    <row r="42" spans="1:41" ht="22.5" customHeight="1">
      <c r="Z42" s="76"/>
      <c r="AA42" s="220" t="s">
        <v>282</v>
      </c>
      <c r="AB42" s="221"/>
      <c r="AC42" s="77"/>
    </row>
    <row r="43" spans="1:41" ht="22.5" customHeight="1">
      <c r="Z43" s="76"/>
      <c r="AA43" s="152" t="s">
        <v>283</v>
      </c>
      <c r="AB43" s="217" t="s">
        <v>279</v>
      </c>
      <c r="AC43" s="77"/>
    </row>
    <row r="44" spans="1:41" ht="22.5" customHeight="1">
      <c r="Z44" s="76"/>
      <c r="AA44" s="154" t="s">
        <v>284</v>
      </c>
      <c r="AB44" s="217" t="s">
        <v>279</v>
      </c>
      <c r="AC44" s="77"/>
    </row>
    <row r="45" spans="1:41" ht="22.5" customHeight="1">
      <c r="Z45" s="76"/>
      <c r="AA45" s="154" t="s">
        <v>285</v>
      </c>
      <c r="AB45" s="219"/>
      <c r="AC45" s="77"/>
    </row>
    <row r="46" spans="1:41" ht="22.5" customHeight="1">
      <c r="Z46" s="76"/>
      <c r="AA46" s="220" t="s">
        <v>286</v>
      </c>
      <c r="AB46" s="222"/>
      <c r="AC46" s="77"/>
    </row>
    <row r="47" spans="1:41" ht="22.5" customHeight="1">
      <c r="Z47" s="76"/>
      <c r="AA47" s="152" t="s">
        <v>306</v>
      </c>
      <c r="AB47" s="217" t="s">
        <v>279</v>
      </c>
      <c r="AC47" s="77"/>
    </row>
    <row r="48" spans="1:41" ht="22.5" customHeight="1">
      <c r="Z48" s="76"/>
      <c r="AA48" s="154" t="s">
        <v>307</v>
      </c>
      <c r="AB48" s="217" t="s">
        <v>279</v>
      </c>
      <c r="AC48" s="77"/>
    </row>
    <row r="49" spans="26:29" ht="22.5" customHeight="1">
      <c r="Z49" s="76"/>
      <c r="AA49" s="154" t="s">
        <v>308</v>
      </c>
      <c r="AB49" s="219"/>
      <c r="AC49" s="77"/>
    </row>
    <row r="50" spans="26:29" ht="22.5" customHeight="1">
      <c r="Z50" s="76"/>
      <c r="AA50" s="220" t="s">
        <v>309</v>
      </c>
      <c r="AB50" s="222"/>
      <c r="AC50" s="77"/>
    </row>
    <row r="51" spans="26:29" ht="22.5" customHeight="1">
      <c r="Z51" s="76"/>
      <c r="AA51" s="247" t="s">
        <v>23</v>
      </c>
      <c r="AB51" s="247"/>
      <c r="AC51" s="77"/>
    </row>
    <row r="52" spans="26:29" ht="201.95" customHeight="1">
      <c r="Z52" s="76"/>
      <c r="AA52" s="223" t="s">
        <v>287</v>
      </c>
      <c r="AB52" s="224"/>
      <c r="AC52" s="77"/>
    </row>
    <row r="53" spans="26:29" ht="22.5" customHeight="1" thickBot="1">
      <c r="Z53" s="79"/>
      <c r="AA53" s="227"/>
      <c r="AB53" s="227"/>
      <c r="AC53" s="81"/>
    </row>
  </sheetData>
  <mergeCells count="87">
    <mergeCell ref="A5:X5"/>
    <mergeCell ref="A2:X2"/>
    <mergeCell ref="A3:X3"/>
    <mergeCell ref="AA3:AB3"/>
    <mergeCell ref="A4:X4"/>
    <mergeCell ref="AA4:AB4"/>
    <mergeCell ref="A6:X6"/>
    <mergeCell ref="A7:X7"/>
    <mergeCell ref="A8:X8"/>
    <mergeCell ref="A9:D9"/>
    <mergeCell ref="E9:I9"/>
    <mergeCell ref="J9:X9"/>
    <mergeCell ref="AA11:AB11"/>
    <mergeCell ref="E12:I12"/>
    <mergeCell ref="J12:X12"/>
    <mergeCell ref="E13:I13"/>
    <mergeCell ref="J13:P13"/>
    <mergeCell ref="R13:X13"/>
    <mergeCell ref="T14:X14"/>
    <mergeCell ref="A10:D13"/>
    <mergeCell ref="E10:I10"/>
    <mergeCell ref="J10:X10"/>
    <mergeCell ref="E11:I11"/>
    <mergeCell ref="J11:X11"/>
    <mergeCell ref="A14:D14"/>
    <mergeCell ref="E14:H14"/>
    <mergeCell ref="I14:M14"/>
    <mergeCell ref="N14:P14"/>
    <mergeCell ref="Q14:S14"/>
    <mergeCell ref="T16:W16"/>
    <mergeCell ref="E17:H17"/>
    <mergeCell ref="I17:M17"/>
    <mergeCell ref="N17:P17"/>
    <mergeCell ref="Q17:S17"/>
    <mergeCell ref="T17:W17"/>
    <mergeCell ref="E16:H16"/>
    <mergeCell ref="I16:M16"/>
    <mergeCell ref="N16:P16"/>
    <mergeCell ref="Q16:S16"/>
    <mergeCell ref="N18:P18"/>
    <mergeCell ref="Q18:S18"/>
    <mergeCell ref="T18:W18"/>
    <mergeCell ref="E19:H19"/>
    <mergeCell ref="I19:M19"/>
    <mergeCell ref="N19:P19"/>
    <mergeCell ref="Q19:S19"/>
    <mergeCell ref="T19:W19"/>
    <mergeCell ref="T24:W24"/>
    <mergeCell ref="E20:S20"/>
    <mergeCell ref="T20:W20"/>
    <mergeCell ref="A21:D21"/>
    <mergeCell ref="E21:F21"/>
    <mergeCell ref="G21:I21"/>
    <mergeCell ref="L21:M21"/>
    <mergeCell ref="N21:P21"/>
    <mergeCell ref="A15:D20"/>
    <mergeCell ref="E15:H15"/>
    <mergeCell ref="I15:M15"/>
    <mergeCell ref="N15:P15"/>
    <mergeCell ref="Q15:S15"/>
    <mergeCell ref="T15:W15"/>
    <mergeCell ref="E18:H18"/>
    <mergeCell ref="I18:M18"/>
    <mergeCell ref="E25:H25"/>
    <mergeCell ref="I25:L25"/>
    <mergeCell ref="M25:S25"/>
    <mergeCell ref="T25:W25"/>
    <mergeCell ref="E26:H26"/>
    <mergeCell ref="I26:L26"/>
    <mergeCell ref="M26:S26"/>
    <mergeCell ref="T26:W26"/>
    <mergeCell ref="AA51:AB51"/>
    <mergeCell ref="E27:S27"/>
    <mergeCell ref="T27:W27"/>
    <mergeCell ref="A28:D28"/>
    <mergeCell ref="E28:X34"/>
    <mergeCell ref="A29:D34"/>
    <mergeCell ref="AA37:AB37"/>
    <mergeCell ref="A22:D27"/>
    <mergeCell ref="E22:L22"/>
    <mergeCell ref="M22:S23"/>
    <mergeCell ref="T22:X23"/>
    <mergeCell ref="E23:H23"/>
    <mergeCell ref="I23:L23"/>
    <mergeCell ref="E24:H24"/>
    <mergeCell ref="I24:L24"/>
    <mergeCell ref="M24:S24"/>
  </mergeCells>
  <phoneticPr fontId="7"/>
  <dataValidations count="3">
    <dataValidation type="list" allowBlank="1" showInputMessage="1" showErrorMessage="1" sqref="AB13 AB18 AB23 AB28 AB33" xr:uid="{F0A08F52-2195-4782-A375-FC4F790D673D}">
      <formula1>"航空機,JR,バス"</formula1>
    </dataValidation>
    <dataValidation type="list" allowBlank="1" showInputMessage="1" showErrorMessage="1" sqref="AB38" xr:uid="{D6EF15AF-D2D5-4252-BB8E-335E5022B878}">
      <formula1>"宿泊あり,宿泊なし"</formula1>
    </dataValidation>
    <dataValidation type="textLength" allowBlank="1" showInputMessage="1" showErrorMessage="1" sqref="AB52" xr:uid="{BEA23BB2-DB1C-43C9-B24A-211D0E83C497}">
      <formula1>0</formula1>
      <formula2>200</formula2>
    </dataValidation>
  </dataValidations>
  <printOptions horizontalCentered="1"/>
  <pageMargins left="0.70866141732283472" right="0.70866141732283472" top="0.55118110236220474"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99FF"/>
  </sheetPr>
  <dimension ref="A1:AE62"/>
  <sheetViews>
    <sheetView showZeros="0" view="pageBreakPreview" zoomScale="85" zoomScaleNormal="100" zoomScaleSheetLayoutView="85" workbookViewId="0">
      <selection activeCell="BB43" sqref="BB43"/>
    </sheetView>
  </sheetViews>
  <sheetFormatPr defaultColWidth="3.625" defaultRowHeight="22.5" customHeight="1"/>
  <cols>
    <col min="1" max="24" width="3.625" style="29"/>
    <col min="25" max="25" width="1.625" style="1" customWidth="1"/>
    <col min="26" max="26" width="3.625" style="1"/>
    <col min="27" max="27" width="18.375" style="66" bestFit="1" customWidth="1"/>
    <col min="28" max="28" width="29.625" style="66" customWidth="1"/>
    <col min="29" max="29" width="3.75" style="1" customWidth="1"/>
    <col min="30" max="16384" width="3.625" style="29"/>
  </cols>
  <sheetData>
    <row r="1" spans="1:30" ht="22.5" customHeight="1" thickBot="1">
      <c r="A1" s="1"/>
      <c r="B1" s="1"/>
      <c r="C1" s="1"/>
      <c r="D1" s="1"/>
      <c r="E1" s="1"/>
      <c r="F1" s="1"/>
      <c r="G1" s="1"/>
      <c r="H1" s="1"/>
      <c r="I1" s="1"/>
      <c r="J1" s="1"/>
      <c r="K1" s="1"/>
      <c r="L1" s="1"/>
      <c r="M1" s="1"/>
      <c r="N1" s="1"/>
      <c r="O1" s="1"/>
      <c r="P1" s="1"/>
      <c r="Q1" s="1"/>
      <c r="R1" s="1"/>
      <c r="S1" s="1"/>
      <c r="T1" s="1"/>
      <c r="U1" s="1"/>
      <c r="V1" s="3"/>
      <c r="X1" s="3" t="s">
        <v>34</v>
      </c>
      <c r="Y1" s="3"/>
    </row>
    <row r="2" spans="1:30" ht="22.5" customHeight="1" thickBot="1">
      <c r="A2" s="242" t="s">
        <v>15</v>
      </c>
      <c r="B2" s="242"/>
      <c r="C2" s="242"/>
      <c r="D2" s="242"/>
      <c r="E2" s="242"/>
      <c r="F2" s="242"/>
      <c r="G2" s="242"/>
      <c r="H2" s="242"/>
      <c r="I2" s="242"/>
      <c r="J2" s="242"/>
      <c r="K2" s="242"/>
      <c r="L2" s="242"/>
      <c r="M2" s="242"/>
      <c r="N2" s="242"/>
      <c r="O2" s="242"/>
      <c r="P2" s="242"/>
      <c r="Q2" s="242"/>
      <c r="R2" s="242"/>
      <c r="S2" s="242"/>
      <c r="T2" s="242"/>
      <c r="U2" s="242"/>
      <c r="V2" s="242"/>
      <c r="W2" s="242"/>
      <c r="X2" s="242"/>
      <c r="Z2" s="73"/>
      <c r="AA2" s="74"/>
      <c r="AB2" s="74"/>
      <c r="AC2" s="75"/>
    </row>
    <row r="3" spans="1:30" ht="22.5" customHeight="1" thickBot="1">
      <c r="A3" s="242" t="s">
        <v>27</v>
      </c>
      <c r="B3" s="242"/>
      <c r="C3" s="242"/>
      <c r="D3" s="242"/>
      <c r="E3" s="242"/>
      <c r="F3" s="242"/>
      <c r="G3" s="242"/>
      <c r="H3" s="242"/>
      <c r="I3" s="242"/>
      <c r="J3" s="242"/>
      <c r="K3" s="242"/>
      <c r="L3" s="242"/>
      <c r="M3" s="242"/>
      <c r="N3" s="242"/>
      <c r="O3" s="242"/>
      <c r="P3" s="242"/>
      <c r="Q3" s="242"/>
      <c r="R3" s="242"/>
      <c r="S3" s="242"/>
      <c r="T3" s="242"/>
      <c r="U3" s="242"/>
      <c r="V3" s="242"/>
      <c r="W3" s="242"/>
      <c r="X3" s="242"/>
      <c r="Y3" s="2"/>
      <c r="Z3" s="76"/>
      <c r="AA3" s="243" t="s">
        <v>92</v>
      </c>
      <c r="AB3" s="244"/>
      <c r="AC3" s="77"/>
    </row>
    <row r="4" spans="1:30" ht="10.5" customHeight="1">
      <c r="A4" s="2"/>
      <c r="B4" s="2"/>
      <c r="C4" s="2"/>
      <c r="D4" s="2"/>
      <c r="E4" s="2"/>
      <c r="F4" s="2"/>
      <c r="G4" s="2"/>
      <c r="H4" s="2"/>
      <c r="I4" s="2"/>
      <c r="J4" s="2"/>
      <c r="K4" s="2"/>
      <c r="L4" s="2"/>
      <c r="M4" s="2"/>
      <c r="N4" s="2"/>
      <c r="O4" s="2"/>
      <c r="P4" s="2"/>
      <c r="Q4" s="2"/>
      <c r="R4" s="2"/>
      <c r="S4" s="2"/>
      <c r="T4" s="2"/>
      <c r="U4" s="2"/>
      <c r="V4" s="2"/>
      <c r="Y4" s="2"/>
      <c r="Z4" s="76"/>
      <c r="AA4" s="78"/>
      <c r="AB4" s="78"/>
      <c r="AC4" s="77"/>
    </row>
    <row r="5" spans="1:30" s="12" customFormat="1" ht="22.5" customHeight="1">
      <c r="A5" s="272" t="s">
        <v>26</v>
      </c>
      <c r="B5" s="273"/>
      <c r="C5" s="273"/>
      <c r="D5" s="274"/>
      <c r="E5" s="352" t="s">
        <v>8</v>
      </c>
      <c r="F5" s="352"/>
      <c r="G5" s="352"/>
      <c r="H5" s="111" t="s">
        <v>81</v>
      </c>
      <c r="I5" s="443">
        <f>AB6</f>
        <v>0</v>
      </c>
      <c r="J5" s="444"/>
      <c r="K5" s="444"/>
      <c r="L5" s="444">
        <f>AB7</f>
        <v>0</v>
      </c>
      <c r="M5" s="444"/>
      <c r="N5" s="444"/>
      <c r="O5" s="444"/>
      <c r="P5" s="444"/>
      <c r="Q5" s="444"/>
      <c r="R5" s="444"/>
      <c r="S5" s="444"/>
      <c r="T5" s="444"/>
      <c r="U5" s="444"/>
      <c r="V5" s="444"/>
      <c r="W5" s="444"/>
      <c r="X5" s="445"/>
      <c r="Y5" s="67"/>
      <c r="Z5" s="76"/>
      <c r="AA5" s="312" t="s">
        <v>108</v>
      </c>
      <c r="AB5" s="312"/>
      <c r="AC5" s="77"/>
    </row>
    <row r="6" spans="1:30" s="12" customFormat="1" ht="22.5" customHeight="1">
      <c r="A6" s="626"/>
      <c r="B6" s="627"/>
      <c r="C6" s="627"/>
      <c r="D6" s="628"/>
      <c r="E6" s="337" t="s">
        <v>9</v>
      </c>
      <c r="F6" s="337"/>
      <c r="G6" s="337"/>
      <c r="H6" s="263">
        <f>AB8</f>
        <v>0</v>
      </c>
      <c r="I6" s="263"/>
      <c r="J6" s="263"/>
      <c r="K6" s="263"/>
      <c r="L6" s="263"/>
      <c r="M6" s="263"/>
      <c r="N6" s="263"/>
      <c r="O6" s="263"/>
      <c r="P6" s="263"/>
      <c r="Q6" s="263"/>
      <c r="R6" s="263"/>
      <c r="S6" s="263"/>
      <c r="T6" s="263"/>
      <c r="U6" s="263"/>
      <c r="V6" s="263"/>
      <c r="W6" s="263"/>
      <c r="X6" s="264"/>
      <c r="Y6" s="3"/>
      <c r="Z6" s="76"/>
      <c r="AA6" s="70" t="s">
        <v>81</v>
      </c>
      <c r="AB6" s="68"/>
      <c r="AC6" s="77"/>
    </row>
    <row r="7" spans="1:30" s="12" customFormat="1" ht="22.5" customHeight="1">
      <c r="A7" s="338" t="s">
        <v>91</v>
      </c>
      <c r="B7" s="339"/>
      <c r="C7" s="339"/>
      <c r="D7" s="340"/>
      <c r="E7" s="337" t="s">
        <v>10</v>
      </c>
      <c r="F7" s="337"/>
      <c r="G7" s="337"/>
      <c r="H7" s="430">
        <f>AB9</f>
        <v>0</v>
      </c>
      <c r="I7" s="430"/>
      <c r="J7" s="430"/>
      <c r="K7" s="430"/>
      <c r="L7" s="430"/>
      <c r="M7" s="430"/>
      <c r="N7" s="430"/>
      <c r="O7" s="430"/>
      <c r="P7" s="430"/>
      <c r="Q7" s="21"/>
      <c r="R7" s="21"/>
      <c r="S7" s="21"/>
      <c r="T7" s="21"/>
      <c r="U7" s="26"/>
      <c r="V7" s="26"/>
      <c r="W7" s="26"/>
      <c r="X7" s="42"/>
      <c r="Y7" s="1"/>
      <c r="Z7" s="76"/>
      <c r="AA7" s="70" t="s">
        <v>82</v>
      </c>
      <c r="AB7" s="69"/>
      <c r="AC7" s="77"/>
    </row>
    <row r="8" spans="1:30" s="12" customFormat="1" ht="22.5" customHeight="1">
      <c r="A8" s="338"/>
      <c r="B8" s="339"/>
      <c r="C8" s="339"/>
      <c r="D8" s="340"/>
      <c r="E8" s="344" t="s">
        <v>14</v>
      </c>
      <c r="F8" s="344"/>
      <c r="G8" s="344"/>
      <c r="H8" s="263">
        <f>AB10</f>
        <v>0</v>
      </c>
      <c r="I8" s="263"/>
      <c r="J8" s="263"/>
      <c r="K8" s="263"/>
      <c r="L8" s="263"/>
      <c r="M8" s="263"/>
      <c r="N8" s="263"/>
      <c r="O8" s="263"/>
      <c r="P8" s="25" t="s">
        <v>5</v>
      </c>
      <c r="Q8" s="21"/>
      <c r="R8" s="21"/>
      <c r="S8" s="21"/>
      <c r="T8" s="21"/>
      <c r="U8" s="21"/>
      <c r="V8" s="21"/>
      <c r="W8" s="21"/>
      <c r="X8" s="22"/>
      <c r="Y8" s="1"/>
      <c r="Z8" s="76"/>
      <c r="AA8" s="70" t="s">
        <v>9</v>
      </c>
      <c r="AB8" s="69"/>
      <c r="AC8" s="77"/>
    </row>
    <row r="9" spans="1:30" s="12" customFormat="1" ht="22.5" customHeight="1">
      <c r="A9" s="338"/>
      <c r="B9" s="339"/>
      <c r="C9" s="339"/>
      <c r="D9" s="340"/>
      <c r="E9" s="337" t="s">
        <v>12</v>
      </c>
      <c r="F9" s="337"/>
      <c r="G9" s="337"/>
      <c r="H9" s="263">
        <f>AB11</f>
        <v>0</v>
      </c>
      <c r="I9" s="263"/>
      <c r="J9" s="263"/>
      <c r="K9" s="263"/>
      <c r="L9" s="263"/>
      <c r="M9" s="263"/>
      <c r="N9" s="263"/>
      <c r="O9" s="263"/>
      <c r="P9" s="25" t="s">
        <v>13</v>
      </c>
      <c r="Q9" s="266">
        <f>AB12</f>
        <v>0</v>
      </c>
      <c r="R9" s="266"/>
      <c r="S9" s="266"/>
      <c r="T9" s="266"/>
      <c r="U9" s="266"/>
      <c r="V9" s="266"/>
      <c r="W9" s="266"/>
      <c r="X9" s="267"/>
      <c r="Y9" s="1"/>
      <c r="Z9" s="76"/>
      <c r="AA9" s="70" t="s">
        <v>109</v>
      </c>
      <c r="AB9" s="112"/>
      <c r="AC9" s="77"/>
    </row>
    <row r="10" spans="1:30" s="12" customFormat="1" ht="22.5" customHeight="1">
      <c r="A10" s="338"/>
      <c r="B10" s="339"/>
      <c r="C10" s="339"/>
      <c r="D10" s="340"/>
      <c r="E10" s="337" t="s">
        <v>11</v>
      </c>
      <c r="F10" s="337"/>
      <c r="G10" s="337"/>
      <c r="H10" s="263">
        <f>AB16</f>
        <v>0</v>
      </c>
      <c r="I10" s="263"/>
      <c r="J10" s="263"/>
      <c r="K10" s="263"/>
      <c r="L10" s="263"/>
      <c r="M10" s="263"/>
      <c r="N10" s="263"/>
      <c r="O10" s="263"/>
      <c r="P10" s="263"/>
      <c r="Q10" s="263"/>
      <c r="R10" s="263"/>
      <c r="S10" s="263"/>
      <c r="T10" s="263"/>
      <c r="U10" s="263"/>
      <c r="V10" s="263"/>
      <c r="W10" s="263"/>
      <c r="X10" s="264"/>
      <c r="Y10" s="57"/>
      <c r="Z10" s="76"/>
      <c r="AA10" s="70" t="s">
        <v>14</v>
      </c>
      <c r="AB10" s="69"/>
      <c r="AC10" s="77"/>
    </row>
    <row r="11" spans="1:30" s="12" customFormat="1" ht="22.5" customHeight="1">
      <c r="A11" s="338"/>
      <c r="B11" s="339"/>
      <c r="C11" s="339"/>
      <c r="D11" s="340"/>
      <c r="E11" s="432" t="s">
        <v>38</v>
      </c>
      <c r="F11" s="337"/>
      <c r="G11" s="337"/>
      <c r="H11" s="234">
        <f>AB17</f>
        <v>0</v>
      </c>
      <c r="I11" s="234"/>
      <c r="J11" s="234"/>
      <c r="K11" s="234"/>
      <c r="L11" s="234"/>
      <c r="M11" s="234"/>
      <c r="N11" s="234"/>
      <c r="O11" s="25" t="s">
        <v>5</v>
      </c>
      <c r="P11" s="21" t="s">
        <v>59</v>
      </c>
      <c r="Q11" s="571">
        <f>AB18</f>
        <v>0</v>
      </c>
      <c r="R11" s="234"/>
      <c r="S11" s="234"/>
      <c r="T11" s="234"/>
      <c r="U11" s="234"/>
      <c r="V11" s="21" t="s">
        <v>138</v>
      </c>
      <c r="W11" s="21"/>
      <c r="X11" s="22"/>
      <c r="Y11" s="57"/>
      <c r="Z11" s="76"/>
      <c r="AA11" s="70" t="s">
        <v>110</v>
      </c>
      <c r="AB11" s="69"/>
      <c r="AC11" s="77"/>
      <c r="AD11" s="29"/>
    </row>
    <row r="12" spans="1:30" ht="22.5" customHeight="1">
      <c r="A12" s="341"/>
      <c r="B12" s="342"/>
      <c r="C12" s="342"/>
      <c r="D12" s="343"/>
      <c r="E12" s="10"/>
      <c r="F12" s="10"/>
      <c r="G12" s="10"/>
      <c r="H12" s="10"/>
      <c r="I12" s="10"/>
      <c r="J12" s="10"/>
      <c r="K12" s="10"/>
      <c r="L12" s="10"/>
      <c r="M12" s="10"/>
      <c r="N12" s="10"/>
      <c r="O12" s="10"/>
      <c r="P12" s="10"/>
      <c r="Q12" s="10"/>
      <c r="R12" s="10"/>
      <c r="S12" s="10"/>
      <c r="T12" s="10"/>
      <c r="U12" s="10"/>
      <c r="V12" s="10"/>
      <c r="W12" s="34"/>
      <c r="X12" s="35"/>
      <c r="Y12" s="57"/>
      <c r="Z12" s="76"/>
      <c r="AA12" s="325" t="s">
        <v>111</v>
      </c>
      <c r="AB12" s="328"/>
      <c r="AC12" s="77"/>
    </row>
    <row r="13" spans="1:30" s="1" customFormat="1" ht="22.5" customHeight="1">
      <c r="A13" s="272" t="s">
        <v>24</v>
      </c>
      <c r="B13" s="273"/>
      <c r="C13" s="273"/>
      <c r="D13" s="274"/>
      <c r="E13" s="572">
        <f>AB19</f>
        <v>0</v>
      </c>
      <c r="F13" s="573"/>
      <c r="G13" s="573"/>
      <c r="H13" s="573"/>
      <c r="I13" s="573"/>
      <c r="J13" s="573"/>
      <c r="K13" s="573"/>
      <c r="L13" s="573"/>
      <c r="M13" s="573"/>
      <c r="N13" s="573"/>
      <c r="O13" s="573"/>
      <c r="P13" s="573"/>
      <c r="Q13" s="573"/>
      <c r="R13" s="573"/>
      <c r="S13" s="573"/>
      <c r="T13" s="573"/>
      <c r="U13" s="573"/>
      <c r="V13" s="573"/>
      <c r="W13" s="573"/>
      <c r="X13" s="574"/>
      <c r="Y13" s="57"/>
      <c r="Z13" s="76"/>
      <c r="AA13" s="326"/>
      <c r="AB13" s="329"/>
      <c r="AC13" s="77"/>
      <c r="AD13" s="29"/>
    </row>
    <row r="14" spans="1:30" s="1" customFormat="1" ht="22.5" customHeight="1">
      <c r="A14" s="44"/>
      <c r="B14" s="23"/>
      <c r="C14" s="23"/>
      <c r="D14" s="49"/>
      <c r="E14" s="575"/>
      <c r="F14" s="576"/>
      <c r="G14" s="576"/>
      <c r="H14" s="576"/>
      <c r="I14" s="576"/>
      <c r="J14" s="576"/>
      <c r="K14" s="576"/>
      <c r="L14" s="576"/>
      <c r="M14" s="576"/>
      <c r="N14" s="576"/>
      <c r="O14" s="576"/>
      <c r="P14" s="576"/>
      <c r="Q14" s="576"/>
      <c r="R14" s="576"/>
      <c r="S14" s="576"/>
      <c r="T14" s="576"/>
      <c r="U14" s="576"/>
      <c r="V14" s="576"/>
      <c r="W14" s="576"/>
      <c r="X14" s="577"/>
      <c r="Y14" s="57"/>
      <c r="Z14" s="76"/>
      <c r="AA14" s="326"/>
      <c r="AB14" s="329"/>
      <c r="AC14" s="77"/>
      <c r="AD14" s="29"/>
    </row>
    <row r="15" spans="1:30" s="1" customFormat="1" ht="22.5" customHeight="1">
      <c r="A15" s="44"/>
      <c r="B15" s="23"/>
      <c r="C15" s="23"/>
      <c r="D15" s="49"/>
      <c r="E15" s="575"/>
      <c r="F15" s="576"/>
      <c r="G15" s="576"/>
      <c r="H15" s="576"/>
      <c r="I15" s="576"/>
      <c r="J15" s="576"/>
      <c r="K15" s="576"/>
      <c r="L15" s="576"/>
      <c r="M15" s="576"/>
      <c r="N15" s="576"/>
      <c r="O15" s="576"/>
      <c r="P15" s="576"/>
      <c r="Q15" s="576"/>
      <c r="R15" s="576"/>
      <c r="S15" s="576"/>
      <c r="T15" s="576"/>
      <c r="U15" s="576"/>
      <c r="V15" s="576"/>
      <c r="W15" s="576"/>
      <c r="X15" s="577"/>
      <c r="Y15" s="57"/>
      <c r="Z15" s="76"/>
      <c r="AA15" s="327"/>
      <c r="AB15" s="330"/>
      <c r="AC15" s="77"/>
      <c r="AD15" s="29"/>
    </row>
    <row r="16" spans="1:30" s="1" customFormat="1" ht="22.5" customHeight="1">
      <c r="A16" s="44"/>
      <c r="B16" s="23"/>
      <c r="C16" s="23"/>
      <c r="D16" s="49"/>
      <c r="E16" s="578"/>
      <c r="F16" s="579"/>
      <c r="G16" s="579"/>
      <c r="H16" s="579"/>
      <c r="I16" s="579"/>
      <c r="J16" s="579"/>
      <c r="K16" s="579"/>
      <c r="L16" s="579"/>
      <c r="M16" s="579"/>
      <c r="N16" s="579"/>
      <c r="O16" s="579"/>
      <c r="P16" s="579"/>
      <c r="Q16" s="579"/>
      <c r="R16" s="579"/>
      <c r="S16" s="579"/>
      <c r="T16" s="579"/>
      <c r="U16" s="579"/>
      <c r="V16" s="579"/>
      <c r="W16" s="579"/>
      <c r="X16" s="580"/>
      <c r="Y16" s="57"/>
      <c r="Z16" s="76"/>
      <c r="AA16" s="70" t="s">
        <v>11</v>
      </c>
      <c r="AB16" s="69"/>
      <c r="AC16" s="77"/>
      <c r="AD16" s="29"/>
    </row>
    <row r="17" spans="1:31" s="1" customFormat="1" ht="22.5" customHeight="1">
      <c r="A17" s="272" t="s">
        <v>25</v>
      </c>
      <c r="B17" s="273"/>
      <c r="C17" s="273"/>
      <c r="D17" s="274"/>
      <c r="E17" s="28" t="s">
        <v>53</v>
      </c>
      <c r="F17" s="18"/>
      <c r="G17" s="18"/>
      <c r="H17" s="18"/>
      <c r="I17" s="18"/>
      <c r="J17" s="18"/>
      <c r="K17" s="18"/>
      <c r="L17" s="18"/>
      <c r="M17" s="18"/>
      <c r="N17" s="18"/>
      <c r="O17" s="618">
        <f>AB28</f>
        <v>0</v>
      </c>
      <c r="P17" s="618"/>
      <c r="Q17" s="618"/>
      <c r="R17" s="618"/>
      <c r="S17" s="18" t="s">
        <v>52</v>
      </c>
      <c r="T17" s="18"/>
      <c r="U17" s="18"/>
      <c r="V17" s="18"/>
      <c r="W17" s="18"/>
      <c r="X17" s="19"/>
      <c r="Z17" s="76"/>
      <c r="AA17" s="83" t="s">
        <v>137</v>
      </c>
      <c r="AB17" s="69"/>
      <c r="AC17" s="77"/>
      <c r="AD17" s="29"/>
    </row>
    <row r="18" spans="1:31" s="1" customFormat="1" ht="22.5" customHeight="1">
      <c r="A18" s="383" t="s">
        <v>43</v>
      </c>
      <c r="B18" s="614"/>
      <c r="C18" s="614"/>
      <c r="D18" s="384"/>
      <c r="E18" s="20" t="s">
        <v>55</v>
      </c>
      <c r="F18" s="21"/>
      <c r="G18" s="21"/>
      <c r="H18" s="21"/>
      <c r="I18" s="21"/>
      <c r="J18" s="21"/>
      <c r="K18" s="21"/>
      <c r="L18" s="21"/>
      <c r="M18" s="21"/>
      <c r="N18" s="21"/>
      <c r="O18" s="606">
        <f>AB29</f>
        <v>0</v>
      </c>
      <c r="P18" s="606"/>
      <c r="Q18" s="606"/>
      <c r="R18" s="606"/>
      <c r="S18" s="21" t="s">
        <v>54</v>
      </c>
      <c r="T18" s="21"/>
      <c r="U18" s="21"/>
      <c r="V18" s="21"/>
      <c r="W18" s="21"/>
      <c r="X18" s="22"/>
      <c r="Y18" s="5"/>
      <c r="Z18" s="76"/>
      <c r="AA18" s="114" t="s">
        <v>139</v>
      </c>
      <c r="AB18" s="115"/>
      <c r="AC18" s="77"/>
      <c r="AD18" s="29"/>
      <c r="AE18" s="7"/>
    </row>
    <row r="19" spans="1:31" s="1" customFormat="1" ht="22.5" customHeight="1">
      <c r="A19" s="14"/>
      <c r="B19" s="7"/>
      <c r="C19" s="7"/>
      <c r="D19" s="11"/>
      <c r="E19" s="20" t="s">
        <v>56</v>
      </c>
      <c r="F19" s="21"/>
      <c r="G19" s="21" t="s">
        <v>59</v>
      </c>
      <c r="H19" s="234"/>
      <c r="I19" s="234"/>
      <c r="J19" s="234"/>
      <c r="K19" s="234"/>
      <c r="L19" s="234"/>
      <c r="M19" s="234"/>
      <c r="N19" s="234"/>
      <c r="O19" s="234"/>
      <c r="P19" s="234"/>
      <c r="Q19" s="234"/>
      <c r="R19" s="234"/>
      <c r="S19" s="234"/>
      <c r="T19" s="234"/>
      <c r="U19" s="234"/>
      <c r="V19" s="21" t="s">
        <v>87</v>
      </c>
      <c r="W19" s="21"/>
      <c r="X19" s="22"/>
      <c r="Z19" s="76"/>
      <c r="AA19" s="619" t="s">
        <v>140</v>
      </c>
      <c r="AB19" s="621"/>
      <c r="AC19" s="77"/>
      <c r="AD19" s="29"/>
    </row>
    <row r="20" spans="1:31" s="1" customFormat="1" ht="22.5" customHeight="1">
      <c r="A20" s="51"/>
      <c r="B20" s="10"/>
      <c r="C20" s="10"/>
      <c r="D20" s="15"/>
      <c r="E20" s="52"/>
      <c r="F20" s="47"/>
      <c r="G20" s="47"/>
      <c r="H20" s="47"/>
      <c r="I20" s="47"/>
      <c r="J20" s="47"/>
      <c r="K20" s="47"/>
      <c r="L20" s="47"/>
      <c r="M20" s="47"/>
      <c r="N20" s="47"/>
      <c r="O20" s="47"/>
      <c r="P20" s="47"/>
      <c r="Q20" s="47"/>
      <c r="R20" s="47"/>
      <c r="S20" s="47"/>
      <c r="T20" s="47"/>
      <c r="U20" s="47"/>
      <c r="V20" s="47"/>
      <c r="W20" s="47"/>
      <c r="X20" s="48"/>
      <c r="Z20" s="76"/>
      <c r="AA20" s="620"/>
      <c r="AB20" s="622"/>
      <c r="AC20" s="77"/>
      <c r="AD20" s="29"/>
    </row>
    <row r="21" spans="1:31" s="1" customFormat="1" ht="22.5" customHeight="1">
      <c r="A21" s="272" t="s">
        <v>7</v>
      </c>
      <c r="B21" s="273"/>
      <c r="C21" s="273"/>
      <c r="D21" s="274"/>
      <c r="E21" s="53" t="s">
        <v>39</v>
      </c>
      <c r="F21" s="24"/>
      <c r="G21" s="24"/>
      <c r="H21" s="24"/>
      <c r="I21" s="24"/>
      <c r="J21" s="24"/>
      <c r="K21" s="615">
        <f>AB32</f>
        <v>0</v>
      </c>
      <c r="L21" s="615"/>
      <c r="M21" s="24" t="s">
        <v>40</v>
      </c>
      <c r="N21" s="24"/>
      <c r="O21" s="24"/>
      <c r="P21" s="24"/>
      <c r="Q21" s="24"/>
      <c r="R21" s="24"/>
      <c r="S21" s="24"/>
      <c r="T21" s="24"/>
      <c r="U21" s="24"/>
      <c r="V21" s="24"/>
      <c r="W21" s="24"/>
      <c r="X21" s="39"/>
      <c r="Y21" s="57"/>
      <c r="Z21" s="76"/>
      <c r="AA21" s="620"/>
      <c r="AB21" s="622"/>
      <c r="AC21" s="77"/>
      <c r="AD21" s="29"/>
    </row>
    <row r="22" spans="1:31" s="1" customFormat="1" ht="22.5" customHeight="1">
      <c r="A22" s="44"/>
      <c r="B22" s="23"/>
      <c r="C22" s="23"/>
      <c r="D22" s="49"/>
      <c r="E22" s="41" t="s">
        <v>57</v>
      </c>
      <c r="F22" s="121"/>
      <c r="G22" s="121"/>
      <c r="H22" s="121"/>
      <c r="I22" s="121"/>
      <c r="J22" s="616">
        <f>AB33</f>
        <v>0</v>
      </c>
      <c r="K22" s="616"/>
      <c r="L22" s="616"/>
      <c r="M22" s="616"/>
      <c r="N22" s="616"/>
      <c r="O22" s="616"/>
      <c r="P22" s="616"/>
      <c r="Q22" s="616"/>
      <c r="R22" s="616"/>
      <c r="S22" s="616"/>
      <c r="T22" s="616"/>
      <c r="U22" s="616"/>
      <c r="V22" s="616"/>
      <c r="W22" s="616"/>
      <c r="X22" s="617"/>
      <c r="Z22" s="76"/>
      <c r="AA22" s="620"/>
      <c r="AB22" s="622"/>
      <c r="AC22" s="77"/>
      <c r="AD22" s="29"/>
    </row>
    <row r="23" spans="1:31" s="1" customFormat="1" ht="22.5" customHeight="1">
      <c r="A23" s="44"/>
      <c r="B23" s="23"/>
      <c r="C23" s="23"/>
      <c r="D23" s="49"/>
      <c r="E23" s="608">
        <f>AB34</f>
        <v>0</v>
      </c>
      <c r="F23" s="609"/>
      <c r="G23" s="609"/>
      <c r="H23" s="609"/>
      <c r="I23" s="609"/>
      <c r="J23" s="609"/>
      <c r="K23" s="609"/>
      <c r="L23" s="609"/>
      <c r="M23" s="609"/>
      <c r="N23" s="609"/>
      <c r="O23" s="609"/>
      <c r="P23" s="609"/>
      <c r="Q23" s="609"/>
      <c r="R23" s="609"/>
      <c r="S23" s="609"/>
      <c r="T23" s="609"/>
      <c r="U23" s="609"/>
      <c r="V23" s="609"/>
      <c r="W23" s="609"/>
      <c r="X23" s="610"/>
      <c r="Y23" s="13"/>
      <c r="Z23" s="76"/>
      <c r="AA23" s="620"/>
      <c r="AB23" s="622"/>
      <c r="AC23" s="77"/>
      <c r="AD23" s="29"/>
    </row>
    <row r="24" spans="1:31" s="1" customFormat="1" ht="22.5" customHeight="1">
      <c r="A24" s="45"/>
      <c r="B24" s="46"/>
      <c r="C24" s="46"/>
      <c r="D24" s="50"/>
      <c r="E24" s="611"/>
      <c r="F24" s="612"/>
      <c r="G24" s="612"/>
      <c r="H24" s="612"/>
      <c r="I24" s="612"/>
      <c r="J24" s="612"/>
      <c r="K24" s="612"/>
      <c r="L24" s="612"/>
      <c r="M24" s="612"/>
      <c r="N24" s="612"/>
      <c r="O24" s="612"/>
      <c r="P24" s="612"/>
      <c r="Q24" s="612"/>
      <c r="R24" s="612"/>
      <c r="S24" s="612"/>
      <c r="T24" s="612"/>
      <c r="U24" s="612"/>
      <c r="V24" s="612"/>
      <c r="W24" s="612"/>
      <c r="X24" s="613"/>
      <c r="Y24" s="13"/>
      <c r="Z24" s="76"/>
      <c r="AA24" s="620"/>
      <c r="AB24" s="622"/>
      <c r="AC24" s="77"/>
      <c r="AD24" s="29"/>
    </row>
    <row r="25" spans="1:31" ht="12" customHeight="1">
      <c r="A25" s="32"/>
      <c r="B25" s="17"/>
      <c r="C25" s="17"/>
      <c r="D25" s="17"/>
      <c r="E25" s="7"/>
      <c r="F25" s="7"/>
      <c r="G25" s="7"/>
      <c r="H25" s="7"/>
      <c r="I25" s="7"/>
      <c r="J25" s="7"/>
      <c r="K25" s="7"/>
      <c r="L25" s="7"/>
      <c r="M25" s="7"/>
      <c r="N25" s="7"/>
      <c r="O25" s="7"/>
      <c r="P25" s="7"/>
      <c r="Q25" s="7"/>
      <c r="R25" s="7"/>
      <c r="S25" s="7"/>
      <c r="T25" s="7"/>
      <c r="U25" s="7"/>
      <c r="V25" s="7"/>
      <c r="W25" s="32"/>
      <c r="X25" s="32"/>
      <c r="Y25" s="13"/>
      <c r="Z25" s="76"/>
      <c r="AA25" s="620"/>
      <c r="AB25" s="622"/>
      <c r="AC25" s="77"/>
    </row>
    <row r="26" spans="1:31" ht="22.5" customHeight="1">
      <c r="A26" s="272" t="s">
        <v>16</v>
      </c>
      <c r="B26" s="273"/>
      <c r="C26" s="273"/>
      <c r="D26" s="274"/>
      <c r="E26" s="624">
        <f>AB37</f>
        <v>0</v>
      </c>
      <c r="F26" s="618"/>
      <c r="G26" s="618"/>
      <c r="H26" s="618"/>
      <c r="I26" s="618"/>
      <c r="J26" s="618"/>
      <c r="K26" s="618"/>
      <c r="L26" s="618"/>
      <c r="M26" s="618"/>
      <c r="N26" s="618"/>
      <c r="O26" s="618"/>
      <c r="P26" s="618"/>
      <c r="Q26" s="618"/>
      <c r="R26" s="618"/>
      <c r="S26" s="618"/>
      <c r="T26" s="618"/>
      <c r="U26" s="618"/>
      <c r="V26" s="618"/>
      <c r="W26" s="618"/>
      <c r="X26" s="625"/>
      <c r="Y26" s="13"/>
      <c r="Z26" s="76"/>
      <c r="AA26" s="570"/>
      <c r="AB26" s="623"/>
      <c r="AC26" s="77"/>
    </row>
    <row r="27" spans="1:31" ht="22.5" customHeight="1">
      <c r="A27" s="589" t="s">
        <v>17</v>
      </c>
      <c r="B27" s="590"/>
      <c r="C27" s="590"/>
      <c r="D27" s="591"/>
      <c r="E27" s="605">
        <f>AB38</f>
        <v>0</v>
      </c>
      <c r="F27" s="606"/>
      <c r="G27" s="606"/>
      <c r="H27" s="606"/>
      <c r="I27" s="606"/>
      <c r="J27" s="606"/>
      <c r="K27" s="606"/>
      <c r="L27" s="606"/>
      <c r="M27" s="606"/>
      <c r="N27" s="606"/>
      <c r="O27" s="606"/>
      <c r="P27" s="606"/>
      <c r="Q27" s="606"/>
      <c r="R27" s="606"/>
      <c r="S27" s="606"/>
      <c r="T27" s="606"/>
      <c r="U27" s="606"/>
      <c r="V27" s="606"/>
      <c r="W27" s="606"/>
      <c r="X27" s="607"/>
      <c r="Y27" s="13"/>
      <c r="Z27" s="76"/>
      <c r="AA27" s="247" t="s">
        <v>122</v>
      </c>
      <c r="AB27" s="247"/>
      <c r="AC27" s="77"/>
    </row>
    <row r="28" spans="1:31" ht="22.5" customHeight="1">
      <c r="A28" s="589" t="s">
        <v>18</v>
      </c>
      <c r="B28" s="590"/>
      <c r="C28" s="590"/>
      <c r="D28" s="591"/>
      <c r="E28" s="605" t="str">
        <f>AB39</f>
        <v>　　年　　月　　日</v>
      </c>
      <c r="F28" s="606"/>
      <c r="G28" s="606"/>
      <c r="H28" s="606"/>
      <c r="I28" s="606"/>
      <c r="J28" s="606"/>
      <c r="K28" s="606"/>
      <c r="L28" s="606"/>
      <c r="M28" s="127" t="s">
        <v>75</v>
      </c>
      <c r="N28" s="606" t="str">
        <f>AB40</f>
        <v>　　年　　月　　日</v>
      </c>
      <c r="O28" s="606"/>
      <c r="P28" s="606"/>
      <c r="Q28" s="606"/>
      <c r="R28" s="606"/>
      <c r="S28" s="606"/>
      <c r="T28" s="606"/>
      <c r="U28" s="606"/>
      <c r="V28" s="128"/>
      <c r="W28" s="129"/>
      <c r="X28" s="130"/>
      <c r="Y28" s="13"/>
      <c r="Z28" s="76"/>
      <c r="AA28" s="118" t="s">
        <v>150</v>
      </c>
      <c r="AB28" s="109"/>
      <c r="AC28" s="77"/>
    </row>
    <row r="29" spans="1:31" ht="22.5" customHeight="1">
      <c r="A29" s="592" t="s">
        <v>19</v>
      </c>
      <c r="B29" s="593"/>
      <c r="C29" s="593"/>
      <c r="D29" s="594"/>
      <c r="E29" s="598">
        <f>AB41</f>
        <v>0</v>
      </c>
      <c r="F29" s="599"/>
      <c r="G29" s="599"/>
      <c r="H29" s="599"/>
      <c r="I29" s="599"/>
      <c r="J29" s="599"/>
      <c r="K29" s="599"/>
      <c r="L29" s="599"/>
      <c r="M29" s="599"/>
      <c r="N29" s="599"/>
      <c r="O29" s="599"/>
      <c r="P29" s="599"/>
      <c r="Q29" s="599"/>
      <c r="R29" s="599"/>
      <c r="S29" s="599"/>
      <c r="T29" s="599"/>
      <c r="U29" s="599"/>
      <c r="V29" s="599"/>
      <c r="W29" s="599"/>
      <c r="X29" s="600"/>
      <c r="Y29" s="13"/>
      <c r="Z29" s="76"/>
      <c r="AA29" s="83" t="s">
        <v>151</v>
      </c>
      <c r="AB29" s="109"/>
      <c r="AC29" s="77"/>
    </row>
    <row r="30" spans="1:31" ht="22.5" customHeight="1">
      <c r="A30" s="595"/>
      <c r="B30" s="596"/>
      <c r="C30" s="596"/>
      <c r="D30" s="597"/>
      <c r="E30" s="601"/>
      <c r="F30" s="602"/>
      <c r="G30" s="602"/>
      <c r="H30" s="602"/>
      <c r="I30" s="602"/>
      <c r="J30" s="602"/>
      <c r="K30" s="602"/>
      <c r="L30" s="602"/>
      <c r="M30" s="602"/>
      <c r="N30" s="602"/>
      <c r="O30" s="602"/>
      <c r="P30" s="602"/>
      <c r="Q30" s="602"/>
      <c r="R30" s="602"/>
      <c r="S30" s="602"/>
      <c r="T30" s="602"/>
      <c r="U30" s="602"/>
      <c r="V30" s="602"/>
      <c r="W30" s="602"/>
      <c r="X30" s="603"/>
      <c r="Z30" s="76"/>
      <c r="AA30" s="270" t="s">
        <v>125</v>
      </c>
      <c r="AB30" s="258"/>
      <c r="AC30" s="77"/>
    </row>
    <row r="31" spans="1:31" ht="22.5" customHeight="1">
      <c r="A31" s="589" t="s">
        <v>46</v>
      </c>
      <c r="B31" s="590"/>
      <c r="C31" s="590"/>
      <c r="D31" s="591"/>
      <c r="E31" s="20"/>
      <c r="F31" s="21" t="str">
        <f>IF($AB$43="済み","■","□")</f>
        <v>□</v>
      </c>
      <c r="G31" s="21" t="s">
        <v>144</v>
      </c>
      <c r="H31" s="21"/>
      <c r="I31" s="21" t="str">
        <f>IF($AB$43="未","■","□")</f>
        <v>□</v>
      </c>
      <c r="J31" s="21" t="s">
        <v>145</v>
      </c>
      <c r="K31" s="234" t="s">
        <v>146</v>
      </c>
      <c r="L31" s="234"/>
      <c r="M31" s="234"/>
      <c r="N31" s="234"/>
      <c r="O31" s="234"/>
      <c r="P31" s="604">
        <f>AB46</f>
        <v>0</v>
      </c>
      <c r="Q31" s="604"/>
      <c r="R31" s="604"/>
      <c r="S31" s="604"/>
      <c r="T31" s="604"/>
      <c r="U31" s="604"/>
      <c r="V31" s="30" t="s">
        <v>87</v>
      </c>
      <c r="W31" s="30"/>
      <c r="X31" s="31"/>
      <c r="Z31" s="76"/>
      <c r="AA31" s="270"/>
      <c r="AB31" s="258"/>
      <c r="AC31" s="77"/>
    </row>
    <row r="32" spans="1:31" ht="22.5" customHeight="1" thickBot="1">
      <c r="A32" s="592" t="s">
        <v>20</v>
      </c>
      <c r="B32" s="593"/>
      <c r="C32" s="593"/>
      <c r="D32" s="594"/>
      <c r="E32" s="13"/>
      <c r="F32" s="13" t="str">
        <f>IF($AB$46="パンフレット","■","□")</f>
        <v>□</v>
      </c>
      <c r="G32" s="13" t="s">
        <v>128</v>
      </c>
      <c r="H32" s="13"/>
      <c r="I32" s="13"/>
      <c r="J32" s="13"/>
      <c r="K32" s="13" t="str">
        <f>IF($AB$47="出展申込書（写し）","■","□")</f>
        <v>□</v>
      </c>
      <c r="L32" s="13" t="s">
        <v>148</v>
      </c>
      <c r="N32" s="13"/>
      <c r="O32" s="13"/>
      <c r="P32" s="13"/>
      <c r="R32" s="13" t="str">
        <f>IF($AB$48="各料金表","■","□")</f>
        <v>□</v>
      </c>
      <c r="S32" s="13" t="s">
        <v>149</v>
      </c>
      <c r="T32" s="13"/>
      <c r="U32" s="13"/>
      <c r="V32" s="32"/>
      <c r="W32" s="32"/>
      <c r="X32" s="33"/>
      <c r="Z32" s="76"/>
      <c r="AA32" s="123" t="s">
        <v>152</v>
      </c>
      <c r="AB32" s="124"/>
      <c r="AC32" s="77"/>
    </row>
    <row r="33" spans="1:29" ht="22.5" customHeight="1">
      <c r="A33" s="275"/>
      <c r="B33" s="276"/>
      <c r="C33" s="276"/>
      <c r="D33" s="277"/>
      <c r="E33" s="16"/>
      <c r="F33" s="16" t="str">
        <f>IF($AB$49="その他","■","□")</f>
        <v>□</v>
      </c>
      <c r="G33" s="16" t="s">
        <v>115</v>
      </c>
      <c r="H33" s="16"/>
      <c r="I33" s="16" t="s">
        <v>59</v>
      </c>
      <c r="J33" s="269">
        <f>AB50</f>
        <v>0</v>
      </c>
      <c r="K33" s="269"/>
      <c r="L33" s="269"/>
      <c r="M33" s="269"/>
      <c r="N33" s="269"/>
      <c r="O33" s="269"/>
      <c r="P33" s="269"/>
      <c r="Q33" s="269"/>
      <c r="R33" s="269"/>
      <c r="S33" s="269"/>
      <c r="T33" s="269"/>
      <c r="U33" s="269"/>
      <c r="V33" s="34" t="s">
        <v>87</v>
      </c>
      <c r="W33" s="34"/>
      <c r="X33" s="35"/>
      <c r="Z33" s="76"/>
      <c r="AA33" s="125" t="s">
        <v>153</v>
      </c>
      <c r="AB33" s="126"/>
      <c r="AC33" s="77"/>
    </row>
    <row r="34" spans="1:29" ht="12" customHeight="1">
      <c r="A34" s="122"/>
      <c r="B34" s="122"/>
      <c r="C34" s="122"/>
      <c r="D34" s="122"/>
      <c r="E34" s="13"/>
      <c r="F34" s="13"/>
      <c r="G34" s="13"/>
      <c r="H34" s="13"/>
      <c r="I34" s="13"/>
      <c r="J34" s="13"/>
      <c r="K34" s="13"/>
      <c r="L34" s="13"/>
      <c r="M34" s="13"/>
      <c r="N34" s="13"/>
      <c r="O34" s="13"/>
      <c r="P34" s="13"/>
      <c r="Q34" s="13"/>
      <c r="R34" s="13"/>
      <c r="S34" s="13"/>
      <c r="T34" s="13"/>
      <c r="U34" s="13"/>
      <c r="V34" s="13"/>
      <c r="W34" s="32"/>
      <c r="X34" s="32"/>
      <c r="Z34" s="76"/>
      <c r="AA34" s="585" t="s">
        <v>156</v>
      </c>
      <c r="AB34" s="587"/>
      <c r="AC34" s="77"/>
    </row>
    <row r="35" spans="1:29" ht="22.5" customHeight="1" thickBot="1">
      <c r="A35" s="29" t="s">
        <v>37</v>
      </c>
      <c r="Y35" s="7"/>
      <c r="Z35" s="76"/>
      <c r="AA35" s="586"/>
      <c r="AB35" s="588"/>
      <c r="AC35" s="77"/>
    </row>
    <row r="36" spans="1:29" ht="22.5" customHeight="1">
      <c r="A36" s="29" t="s">
        <v>45</v>
      </c>
      <c r="Y36" s="7"/>
      <c r="Z36" s="76"/>
      <c r="AA36" s="570" t="s">
        <v>154</v>
      </c>
      <c r="AB36" s="570"/>
      <c r="AC36" s="77"/>
    </row>
    <row r="37" spans="1:29" ht="22.5" customHeight="1">
      <c r="A37" s="29" t="s">
        <v>49</v>
      </c>
      <c r="Z37" s="76"/>
      <c r="AA37" s="83" t="s">
        <v>155</v>
      </c>
      <c r="AB37" s="109"/>
      <c r="AC37" s="77"/>
    </row>
    <row r="38" spans="1:29" ht="22.5" customHeight="1">
      <c r="Y38" s="7"/>
      <c r="Z38" s="76"/>
      <c r="AA38" s="83" t="s">
        <v>17</v>
      </c>
      <c r="AB38" s="109"/>
      <c r="AC38" s="77"/>
    </row>
    <row r="39" spans="1:29" ht="22.5" customHeight="1">
      <c r="Z39" s="76"/>
      <c r="AA39" s="83" t="s">
        <v>141</v>
      </c>
      <c r="AB39" s="109" t="s">
        <v>314</v>
      </c>
      <c r="AC39" s="77"/>
    </row>
    <row r="40" spans="1:29" ht="22.5" customHeight="1">
      <c r="Y40" s="7"/>
      <c r="Z40" s="76"/>
      <c r="AA40" s="83" t="s">
        <v>142</v>
      </c>
      <c r="AB40" s="230" t="s">
        <v>314</v>
      </c>
      <c r="AC40" s="77"/>
    </row>
    <row r="41" spans="1:29" ht="22.5" customHeight="1">
      <c r="Z41" s="76"/>
      <c r="AA41" s="581" t="s">
        <v>19</v>
      </c>
      <c r="AB41" s="583"/>
      <c r="AC41" s="77"/>
    </row>
    <row r="42" spans="1:29" ht="22.5" customHeight="1" thickBot="1">
      <c r="Z42" s="76"/>
      <c r="AA42" s="582"/>
      <c r="AB42" s="584"/>
      <c r="AC42" s="77"/>
    </row>
    <row r="43" spans="1:29" ht="25.5">
      <c r="Z43" s="76"/>
      <c r="AA43" s="117" t="s">
        <v>143</v>
      </c>
      <c r="AB43" s="119"/>
      <c r="AC43" s="77"/>
    </row>
    <row r="44" spans="1:29" ht="26.25" thickBot="1">
      <c r="Z44" s="76"/>
      <c r="AA44" s="116" t="s">
        <v>147</v>
      </c>
      <c r="AB44" s="120"/>
      <c r="AC44" s="77"/>
    </row>
    <row r="45" spans="1:29" ht="22.5" customHeight="1">
      <c r="Z45" s="76"/>
      <c r="AA45" s="570" t="s">
        <v>20</v>
      </c>
      <c r="AB45" s="570"/>
      <c r="AC45" s="77"/>
    </row>
    <row r="46" spans="1:29" ht="22.5" customHeight="1">
      <c r="Z46" s="76"/>
      <c r="AA46" s="93" t="s">
        <v>126</v>
      </c>
      <c r="AB46" s="110"/>
      <c r="AC46" s="77"/>
    </row>
    <row r="47" spans="1:29" ht="22.5" customHeight="1">
      <c r="Z47" s="76"/>
      <c r="AA47" s="93" t="s">
        <v>126</v>
      </c>
      <c r="AB47" s="110"/>
      <c r="AC47" s="77"/>
    </row>
    <row r="48" spans="1:29" ht="22.5" customHeight="1">
      <c r="Z48" s="76"/>
      <c r="AA48" s="93" t="s">
        <v>126</v>
      </c>
      <c r="AB48" s="110"/>
      <c r="AC48" s="77"/>
    </row>
    <row r="49" spans="26:30" ht="22.5" customHeight="1">
      <c r="Z49" s="76"/>
      <c r="AA49" s="93" t="s">
        <v>126</v>
      </c>
      <c r="AB49" s="110"/>
      <c r="AC49" s="77"/>
    </row>
    <row r="50" spans="26:30" ht="22.5" customHeight="1">
      <c r="Z50" s="76"/>
      <c r="AA50" s="93" t="s">
        <v>127</v>
      </c>
      <c r="AB50" s="110"/>
      <c r="AC50" s="77"/>
    </row>
    <row r="51" spans="26:30" ht="22.5" customHeight="1" thickBot="1">
      <c r="Z51" s="79"/>
      <c r="AA51" s="80"/>
      <c r="AB51" s="80"/>
      <c r="AC51" s="81"/>
    </row>
    <row r="52" spans="26:30" ht="22.5" customHeight="1">
      <c r="AC52" s="7"/>
      <c r="AD52" s="32"/>
    </row>
    <row r="53" spans="26:30" ht="22.5" customHeight="1">
      <c r="AC53" s="7"/>
      <c r="AD53" s="32"/>
    </row>
    <row r="54" spans="26:30" ht="22.5" customHeight="1">
      <c r="AC54" s="7"/>
      <c r="AD54" s="32"/>
    </row>
    <row r="55" spans="26:30" ht="22.5" customHeight="1">
      <c r="AC55" s="7"/>
      <c r="AD55" s="32"/>
    </row>
    <row r="56" spans="26:30" ht="22.5" customHeight="1">
      <c r="AC56" s="7"/>
      <c r="AD56" s="32"/>
    </row>
    <row r="57" spans="26:30" ht="22.5" customHeight="1">
      <c r="AC57" s="7"/>
      <c r="AD57" s="32"/>
    </row>
    <row r="58" spans="26:30" ht="22.5" customHeight="1">
      <c r="AC58" s="7"/>
      <c r="AD58" s="32"/>
    </row>
    <row r="59" spans="26:30" ht="22.5" customHeight="1">
      <c r="AC59" s="7"/>
      <c r="AD59" s="32"/>
    </row>
    <row r="60" spans="26:30" ht="22.5" customHeight="1">
      <c r="AC60" s="7"/>
      <c r="AD60" s="32"/>
    </row>
    <row r="61" spans="26:30" ht="22.5" customHeight="1">
      <c r="AC61" s="7"/>
      <c r="AD61" s="32"/>
    </row>
    <row r="62" spans="26:30" ht="22.5" customHeight="1">
      <c r="AC62" s="7"/>
      <c r="AD62" s="32"/>
    </row>
  </sheetData>
  <mergeCells count="62">
    <mergeCell ref="A7:D12"/>
    <mergeCell ref="E7:G7"/>
    <mergeCell ref="E8:G8"/>
    <mergeCell ref="H8:O8"/>
    <mergeCell ref="E9:G9"/>
    <mergeCell ref="H9:O9"/>
    <mergeCell ref="E10:G10"/>
    <mergeCell ref="E11:G11"/>
    <mergeCell ref="H11:N11"/>
    <mergeCell ref="A2:X2"/>
    <mergeCell ref="A3:X3"/>
    <mergeCell ref="A5:D5"/>
    <mergeCell ref="E5:G5"/>
    <mergeCell ref="A6:D6"/>
    <mergeCell ref="E6:G6"/>
    <mergeCell ref="A13:D13"/>
    <mergeCell ref="A17:D17"/>
    <mergeCell ref="O17:R17"/>
    <mergeCell ref="AA19:AA26"/>
    <mergeCell ref="AB19:AB26"/>
    <mergeCell ref="A26:D26"/>
    <mergeCell ref="E26:X26"/>
    <mergeCell ref="A27:D27"/>
    <mergeCell ref="E27:X27"/>
    <mergeCell ref="E23:X24"/>
    <mergeCell ref="A18:D18"/>
    <mergeCell ref="O18:R18"/>
    <mergeCell ref="H19:U19"/>
    <mergeCell ref="A21:D21"/>
    <mergeCell ref="K21:L21"/>
    <mergeCell ref="J22:X22"/>
    <mergeCell ref="A28:D28"/>
    <mergeCell ref="A29:D30"/>
    <mergeCell ref="A31:D31"/>
    <mergeCell ref="A32:D33"/>
    <mergeCell ref="E29:X30"/>
    <mergeCell ref="K31:O31"/>
    <mergeCell ref="P31:U31"/>
    <mergeCell ref="J33:U33"/>
    <mergeCell ref="E28:L28"/>
    <mergeCell ref="N28:U28"/>
    <mergeCell ref="AB34:AB35"/>
    <mergeCell ref="AA3:AB3"/>
    <mergeCell ref="AA5:AB5"/>
    <mergeCell ref="AA12:AA15"/>
    <mergeCell ref="AB12:AB15"/>
    <mergeCell ref="AA45:AB45"/>
    <mergeCell ref="I5:K5"/>
    <mergeCell ref="L5:X5"/>
    <mergeCell ref="H6:X6"/>
    <mergeCell ref="H7:P7"/>
    <mergeCell ref="Q9:X9"/>
    <mergeCell ref="H10:X10"/>
    <mergeCell ref="Q11:U11"/>
    <mergeCell ref="E13:X16"/>
    <mergeCell ref="AA36:AB36"/>
    <mergeCell ref="AA30:AA31"/>
    <mergeCell ref="AB30:AB31"/>
    <mergeCell ref="AA41:AA42"/>
    <mergeCell ref="AB41:AB42"/>
    <mergeCell ref="AA27:AB27"/>
    <mergeCell ref="AA34:AA35"/>
  </mergeCells>
  <phoneticPr fontId="7"/>
  <dataValidations count="5">
    <dataValidation type="list" allowBlank="1" showInputMessage="1" showErrorMessage="1" sqref="AB43" xr:uid="{00000000-0002-0000-0300-000000000000}">
      <formula1>"済み,未"</formula1>
    </dataValidation>
    <dataValidation type="list" allowBlank="1" showInputMessage="1" showErrorMessage="1" sqref="AB46" xr:uid="{00000000-0002-0000-0300-000001000000}">
      <formula1>"パンフレット"</formula1>
    </dataValidation>
    <dataValidation type="list" allowBlank="1" showInputMessage="1" showErrorMessage="1" sqref="AB47" xr:uid="{00000000-0002-0000-0300-000002000000}">
      <formula1>"出展申込書（写し）"</formula1>
    </dataValidation>
    <dataValidation type="list" allowBlank="1" showInputMessage="1" showErrorMessage="1" sqref="AB48" xr:uid="{00000000-0002-0000-0300-000003000000}">
      <formula1>"各料金表"</formula1>
    </dataValidation>
    <dataValidation type="list" allowBlank="1" showInputMessage="1" showErrorMessage="1" sqref="AB49" xr:uid="{00000000-0002-0000-0300-000004000000}">
      <formula1>"その他"</formula1>
    </dataValidation>
  </dataValidations>
  <pageMargins left="0.70866141732283472" right="0.70866141732283472" top="0.74803149606299213"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indexed="46"/>
  </sheetPr>
  <dimension ref="A1:X40"/>
  <sheetViews>
    <sheetView view="pageBreakPreview" topLeftCell="A13" zoomScaleNormal="100" zoomScaleSheetLayoutView="100" workbookViewId="0">
      <selection activeCell="AH21" sqref="AH21"/>
    </sheetView>
  </sheetViews>
  <sheetFormatPr defaultRowHeight="14.25"/>
  <cols>
    <col min="1" max="39" width="3.625" style="1" customWidth="1"/>
    <col min="40" max="16384" width="9" style="1"/>
  </cols>
  <sheetData>
    <row r="1" spans="1:24" ht="20.100000000000001" customHeight="1">
      <c r="X1" s="3" t="s">
        <v>63</v>
      </c>
    </row>
    <row r="2" spans="1:24" ht="15" customHeight="1"/>
    <row r="3" spans="1:24" ht="20.100000000000001" customHeight="1">
      <c r="A3" s="242" t="s">
        <v>76</v>
      </c>
      <c r="B3" s="242"/>
      <c r="C3" s="242"/>
      <c r="D3" s="242"/>
      <c r="E3" s="242"/>
      <c r="F3" s="242"/>
      <c r="G3" s="242"/>
      <c r="H3" s="242"/>
      <c r="I3" s="242"/>
      <c r="J3" s="242"/>
      <c r="K3" s="242"/>
      <c r="L3" s="242"/>
      <c r="M3" s="242"/>
      <c r="N3" s="242"/>
      <c r="O3" s="242"/>
      <c r="P3" s="242"/>
      <c r="Q3" s="242"/>
      <c r="R3" s="242"/>
      <c r="S3" s="242"/>
      <c r="T3" s="242"/>
      <c r="U3" s="242"/>
      <c r="V3" s="242"/>
      <c r="W3" s="242"/>
      <c r="X3" s="242"/>
    </row>
    <row r="4" spans="1:24" ht="15" customHeight="1"/>
    <row r="5" spans="1:24" ht="23.1" customHeight="1">
      <c r="A5" s="1" t="s">
        <v>4</v>
      </c>
    </row>
    <row r="6" spans="1:24" ht="23.1" customHeight="1">
      <c r="A6" s="629" t="s">
        <v>1</v>
      </c>
      <c r="B6" s="629"/>
      <c r="C6" s="629"/>
      <c r="D6" s="629"/>
      <c r="E6" s="629"/>
      <c r="F6" s="629"/>
      <c r="G6" s="629"/>
      <c r="H6" s="629"/>
      <c r="I6" s="629" t="s">
        <v>68</v>
      </c>
      <c r="J6" s="629"/>
      <c r="K6" s="629"/>
      <c r="L6" s="629"/>
      <c r="M6" s="629"/>
      <c r="N6" s="629"/>
      <c r="O6" s="629"/>
      <c r="P6" s="629" t="s">
        <v>2</v>
      </c>
      <c r="Q6" s="629"/>
      <c r="R6" s="629"/>
      <c r="S6" s="629"/>
      <c r="T6" s="629"/>
      <c r="U6" s="629"/>
      <c r="V6" s="629"/>
      <c r="W6" s="629"/>
      <c r="X6" s="629"/>
    </row>
    <row r="7" spans="1:24" ht="23.1" customHeight="1">
      <c r="A7" s="630" t="s">
        <v>51</v>
      </c>
      <c r="B7" s="632"/>
      <c r="C7" s="632"/>
      <c r="D7" s="632"/>
      <c r="E7" s="632"/>
      <c r="F7" s="632"/>
      <c r="G7" s="632"/>
      <c r="H7" s="632"/>
      <c r="I7" s="633"/>
      <c r="J7" s="634"/>
      <c r="K7" s="634"/>
      <c r="L7" s="634"/>
      <c r="M7" s="634"/>
      <c r="N7" s="634"/>
      <c r="O7" s="635"/>
      <c r="P7" s="632"/>
      <c r="Q7" s="632"/>
      <c r="R7" s="632"/>
      <c r="S7" s="632"/>
      <c r="T7" s="632"/>
      <c r="U7" s="632"/>
      <c r="V7" s="632"/>
      <c r="W7" s="632"/>
      <c r="X7" s="632"/>
    </row>
    <row r="8" spans="1:24" ht="23.1" customHeight="1">
      <c r="A8" s="631"/>
      <c r="B8" s="636"/>
      <c r="C8" s="636"/>
      <c r="D8" s="636"/>
      <c r="E8" s="636"/>
      <c r="F8" s="636"/>
      <c r="G8" s="636"/>
      <c r="H8" s="636"/>
      <c r="I8" s="637"/>
      <c r="J8" s="638"/>
      <c r="K8" s="638"/>
      <c r="L8" s="638"/>
      <c r="M8" s="638"/>
      <c r="N8" s="638"/>
      <c r="O8" s="639"/>
      <c r="P8" s="636"/>
      <c r="Q8" s="636"/>
      <c r="R8" s="636"/>
      <c r="S8" s="636"/>
      <c r="T8" s="636"/>
      <c r="U8" s="636"/>
      <c r="V8" s="636"/>
      <c r="W8" s="636"/>
      <c r="X8" s="636"/>
    </row>
    <row r="9" spans="1:24" ht="23.1" customHeight="1">
      <c r="A9" s="631"/>
      <c r="B9" s="636"/>
      <c r="C9" s="636"/>
      <c r="D9" s="636"/>
      <c r="E9" s="636"/>
      <c r="F9" s="636"/>
      <c r="G9" s="636"/>
      <c r="H9" s="636"/>
      <c r="I9" s="637"/>
      <c r="J9" s="638"/>
      <c r="K9" s="638"/>
      <c r="L9" s="638"/>
      <c r="M9" s="638"/>
      <c r="N9" s="638"/>
      <c r="O9" s="639"/>
      <c r="P9" s="636"/>
      <c r="Q9" s="636"/>
      <c r="R9" s="636"/>
      <c r="S9" s="636"/>
      <c r="T9" s="636"/>
      <c r="U9" s="636"/>
      <c r="V9" s="636"/>
      <c r="W9" s="636"/>
      <c r="X9" s="636"/>
    </row>
    <row r="10" spans="1:24" ht="23.1" customHeight="1">
      <c r="A10" s="631"/>
      <c r="B10" s="636"/>
      <c r="C10" s="636"/>
      <c r="D10" s="636"/>
      <c r="E10" s="636"/>
      <c r="F10" s="636"/>
      <c r="G10" s="636"/>
      <c r="H10" s="636"/>
      <c r="I10" s="637"/>
      <c r="J10" s="638"/>
      <c r="K10" s="638"/>
      <c r="L10" s="638"/>
      <c r="M10" s="638"/>
      <c r="N10" s="638"/>
      <c r="O10" s="639"/>
      <c r="P10" s="636"/>
      <c r="Q10" s="636"/>
      <c r="R10" s="636"/>
      <c r="S10" s="636"/>
      <c r="T10" s="636"/>
      <c r="U10" s="636"/>
      <c r="V10" s="636"/>
      <c r="W10" s="636"/>
      <c r="X10" s="636"/>
    </row>
    <row r="11" spans="1:24" ht="23.1" customHeight="1">
      <c r="A11" s="631"/>
      <c r="B11" s="636"/>
      <c r="C11" s="636"/>
      <c r="D11" s="636"/>
      <c r="E11" s="636"/>
      <c r="F11" s="636"/>
      <c r="G11" s="636"/>
      <c r="H11" s="636"/>
      <c r="I11" s="637"/>
      <c r="J11" s="638"/>
      <c r="K11" s="638"/>
      <c r="L11" s="638"/>
      <c r="M11" s="638"/>
      <c r="N11" s="638"/>
      <c r="O11" s="639"/>
      <c r="P11" s="636"/>
      <c r="Q11" s="636"/>
      <c r="R11" s="636"/>
      <c r="S11" s="636"/>
      <c r="T11" s="636"/>
      <c r="U11" s="636"/>
      <c r="V11" s="636"/>
      <c r="W11" s="636"/>
      <c r="X11" s="636"/>
    </row>
    <row r="12" spans="1:24" ht="23.1" customHeight="1">
      <c r="A12" s="631"/>
      <c r="B12" s="636"/>
      <c r="C12" s="636"/>
      <c r="D12" s="636"/>
      <c r="E12" s="636"/>
      <c r="F12" s="636"/>
      <c r="G12" s="636"/>
      <c r="H12" s="636"/>
      <c r="I12" s="637"/>
      <c r="J12" s="638"/>
      <c r="K12" s="638"/>
      <c r="L12" s="638"/>
      <c r="M12" s="638"/>
      <c r="N12" s="638"/>
      <c r="O12" s="639"/>
      <c r="P12" s="636"/>
      <c r="Q12" s="636"/>
      <c r="R12" s="636"/>
      <c r="S12" s="636"/>
      <c r="T12" s="636"/>
      <c r="U12" s="636"/>
      <c r="V12" s="636"/>
      <c r="W12" s="636"/>
      <c r="X12" s="636"/>
    </row>
    <row r="13" spans="1:24" ht="23.1" customHeight="1">
      <c r="A13" s="631"/>
      <c r="B13" s="636"/>
      <c r="C13" s="636"/>
      <c r="D13" s="636"/>
      <c r="E13" s="636"/>
      <c r="F13" s="636"/>
      <c r="G13" s="636"/>
      <c r="H13" s="636"/>
      <c r="I13" s="637"/>
      <c r="J13" s="638"/>
      <c r="K13" s="638"/>
      <c r="L13" s="638"/>
      <c r="M13" s="638"/>
      <c r="N13" s="638"/>
      <c r="O13" s="639"/>
      <c r="P13" s="636"/>
      <c r="Q13" s="636"/>
      <c r="R13" s="636"/>
      <c r="S13" s="636"/>
      <c r="T13" s="636"/>
      <c r="U13" s="636"/>
      <c r="V13" s="636"/>
      <c r="W13" s="636"/>
      <c r="X13" s="636"/>
    </row>
    <row r="14" spans="1:24" ht="23.1" customHeight="1">
      <c r="A14" s="631"/>
      <c r="B14" s="636"/>
      <c r="C14" s="636"/>
      <c r="D14" s="636"/>
      <c r="E14" s="636"/>
      <c r="F14" s="636"/>
      <c r="G14" s="636"/>
      <c r="H14" s="636"/>
      <c r="I14" s="637"/>
      <c r="J14" s="638"/>
      <c r="K14" s="638"/>
      <c r="L14" s="638"/>
      <c r="M14" s="638"/>
      <c r="N14" s="638"/>
      <c r="O14" s="639"/>
      <c r="P14" s="636"/>
      <c r="Q14" s="636"/>
      <c r="R14" s="636"/>
      <c r="S14" s="636"/>
      <c r="T14" s="636"/>
      <c r="U14" s="636"/>
      <c r="V14" s="636"/>
      <c r="W14" s="636"/>
      <c r="X14" s="636"/>
    </row>
    <row r="15" spans="1:24" ht="23.1" customHeight="1">
      <c r="A15" s="631"/>
      <c r="B15" s="636"/>
      <c r="C15" s="636"/>
      <c r="D15" s="636"/>
      <c r="E15" s="636"/>
      <c r="F15" s="636"/>
      <c r="G15" s="636"/>
      <c r="H15" s="636"/>
      <c r="I15" s="637"/>
      <c r="J15" s="638"/>
      <c r="K15" s="638"/>
      <c r="L15" s="638"/>
      <c r="M15" s="638"/>
      <c r="N15" s="638"/>
      <c r="O15" s="639"/>
      <c r="P15" s="636"/>
      <c r="Q15" s="636"/>
      <c r="R15" s="636"/>
      <c r="S15" s="636"/>
      <c r="T15" s="636"/>
      <c r="U15" s="636"/>
      <c r="V15" s="636"/>
      <c r="W15" s="636"/>
      <c r="X15" s="636"/>
    </row>
    <row r="16" spans="1:24" ht="23.1" customHeight="1">
      <c r="A16" s="631"/>
      <c r="B16" s="636"/>
      <c r="C16" s="636"/>
      <c r="D16" s="636"/>
      <c r="E16" s="636"/>
      <c r="F16" s="636"/>
      <c r="G16" s="636"/>
      <c r="H16" s="636"/>
      <c r="I16" s="637"/>
      <c r="J16" s="638"/>
      <c r="K16" s="638"/>
      <c r="L16" s="638"/>
      <c r="M16" s="638"/>
      <c r="N16" s="638"/>
      <c r="O16" s="639"/>
      <c r="P16" s="636"/>
      <c r="Q16" s="636"/>
      <c r="R16" s="636"/>
      <c r="S16" s="636"/>
      <c r="T16" s="636"/>
      <c r="U16" s="636"/>
      <c r="V16" s="636"/>
      <c r="W16" s="636"/>
      <c r="X16" s="636"/>
    </row>
    <row r="17" spans="1:24" ht="23.1" customHeight="1">
      <c r="A17" s="631"/>
      <c r="B17" s="636"/>
      <c r="C17" s="636"/>
      <c r="D17" s="636"/>
      <c r="E17" s="636"/>
      <c r="F17" s="636"/>
      <c r="G17" s="636"/>
      <c r="H17" s="636"/>
      <c r="I17" s="637"/>
      <c r="J17" s="638"/>
      <c r="K17" s="638"/>
      <c r="L17" s="638"/>
      <c r="M17" s="638"/>
      <c r="N17" s="638"/>
      <c r="O17" s="639"/>
      <c r="P17" s="636"/>
      <c r="Q17" s="636"/>
      <c r="R17" s="636"/>
      <c r="S17" s="636"/>
      <c r="T17" s="636"/>
      <c r="U17" s="636"/>
      <c r="V17" s="636"/>
      <c r="W17" s="636"/>
      <c r="X17" s="636"/>
    </row>
    <row r="18" spans="1:24" ht="23.1" customHeight="1">
      <c r="A18" s="631"/>
      <c r="B18" s="636"/>
      <c r="C18" s="636"/>
      <c r="D18" s="636"/>
      <c r="E18" s="636"/>
      <c r="F18" s="636"/>
      <c r="G18" s="636"/>
      <c r="H18" s="636"/>
      <c r="I18" s="637"/>
      <c r="J18" s="638"/>
      <c r="K18" s="638"/>
      <c r="L18" s="638"/>
      <c r="M18" s="638"/>
      <c r="N18" s="638"/>
      <c r="O18" s="639"/>
      <c r="P18" s="636"/>
      <c r="Q18" s="636"/>
      <c r="R18" s="636"/>
      <c r="S18" s="636"/>
      <c r="T18" s="636"/>
      <c r="U18" s="636"/>
      <c r="V18" s="636"/>
      <c r="W18" s="636"/>
      <c r="X18" s="636"/>
    </row>
    <row r="19" spans="1:24" ht="23.1" customHeight="1">
      <c r="A19" s="631"/>
      <c r="B19" s="640"/>
      <c r="C19" s="640"/>
      <c r="D19" s="640"/>
      <c r="E19" s="640"/>
      <c r="F19" s="640"/>
      <c r="G19" s="640"/>
      <c r="H19" s="640"/>
      <c r="I19" s="637"/>
      <c r="J19" s="638"/>
      <c r="K19" s="638"/>
      <c r="L19" s="638"/>
      <c r="M19" s="638"/>
      <c r="N19" s="638"/>
      <c r="O19" s="639"/>
      <c r="P19" s="636"/>
      <c r="Q19" s="636"/>
      <c r="R19" s="636"/>
      <c r="S19" s="636"/>
      <c r="T19" s="636"/>
      <c r="U19" s="636"/>
      <c r="V19" s="636"/>
      <c r="W19" s="636"/>
      <c r="X19" s="636"/>
    </row>
    <row r="20" spans="1:24" ht="23.1" customHeight="1">
      <c r="A20" s="631"/>
      <c r="B20" s="636"/>
      <c r="C20" s="636"/>
      <c r="D20" s="636"/>
      <c r="E20" s="636"/>
      <c r="F20" s="636"/>
      <c r="G20" s="636"/>
      <c r="H20" s="636"/>
      <c r="I20" s="637"/>
      <c r="J20" s="638"/>
      <c r="K20" s="638"/>
      <c r="L20" s="638"/>
      <c r="M20" s="638"/>
      <c r="N20" s="638"/>
      <c r="O20" s="639"/>
      <c r="P20" s="636"/>
      <c r="Q20" s="636"/>
      <c r="R20" s="636"/>
      <c r="S20" s="636"/>
      <c r="T20" s="636"/>
      <c r="U20" s="636"/>
      <c r="V20" s="636"/>
      <c r="W20" s="636"/>
      <c r="X20" s="636"/>
    </row>
    <row r="21" spans="1:24" ht="23.1" customHeight="1">
      <c r="A21" s="631"/>
      <c r="B21" s="636"/>
      <c r="C21" s="636"/>
      <c r="D21" s="636"/>
      <c r="E21" s="636"/>
      <c r="F21" s="636"/>
      <c r="G21" s="636"/>
      <c r="H21" s="636"/>
      <c r="I21" s="637"/>
      <c r="J21" s="638"/>
      <c r="K21" s="638"/>
      <c r="L21" s="638"/>
      <c r="M21" s="638"/>
      <c r="N21" s="638"/>
      <c r="O21" s="639"/>
      <c r="P21" s="636"/>
      <c r="Q21" s="636"/>
      <c r="R21" s="636"/>
      <c r="S21" s="636"/>
      <c r="T21" s="636"/>
      <c r="U21" s="636"/>
      <c r="V21" s="636"/>
      <c r="W21" s="636"/>
      <c r="X21" s="636"/>
    </row>
    <row r="22" spans="1:24" ht="23.1" customHeight="1">
      <c r="A22" s="631"/>
      <c r="B22" s="636"/>
      <c r="C22" s="636"/>
      <c r="D22" s="636"/>
      <c r="E22" s="636"/>
      <c r="F22" s="636"/>
      <c r="G22" s="636"/>
      <c r="H22" s="636"/>
      <c r="I22" s="637"/>
      <c r="J22" s="638"/>
      <c r="K22" s="638"/>
      <c r="L22" s="638"/>
      <c r="M22" s="638"/>
      <c r="N22" s="638"/>
      <c r="O22" s="639"/>
      <c r="P22" s="636"/>
      <c r="Q22" s="636"/>
      <c r="R22" s="636"/>
      <c r="S22" s="636"/>
      <c r="T22" s="636"/>
      <c r="U22" s="636"/>
      <c r="V22" s="636"/>
      <c r="W22" s="636"/>
      <c r="X22" s="636"/>
    </row>
    <row r="23" spans="1:24" ht="23.1" customHeight="1">
      <c r="A23" s="631"/>
      <c r="B23" s="636"/>
      <c r="C23" s="636"/>
      <c r="D23" s="636"/>
      <c r="E23" s="636"/>
      <c r="F23" s="636"/>
      <c r="G23" s="636"/>
      <c r="H23" s="636"/>
      <c r="I23" s="637"/>
      <c r="J23" s="638"/>
      <c r="K23" s="638"/>
      <c r="L23" s="638"/>
      <c r="M23" s="638"/>
      <c r="N23" s="638"/>
      <c r="O23" s="639"/>
      <c r="P23" s="636"/>
      <c r="Q23" s="636"/>
      <c r="R23" s="636"/>
      <c r="S23" s="636"/>
      <c r="T23" s="636"/>
      <c r="U23" s="636"/>
      <c r="V23" s="636"/>
      <c r="W23" s="636"/>
      <c r="X23" s="636"/>
    </row>
    <row r="24" spans="1:24" ht="23.1" customHeight="1">
      <c r="A24" s="631"/>
      <c r="B24" s="636"/>
      <c r="C24" s="636"/>
      <c r="D24" s="636"/>
      <c r="E24" s="636"/>
      <c r="F24" s="636"/>
      <c r="G24" s="636"/>
      <c r="H24" s="636"/>
      <c r="I24" s="637"/>
      <c r="J24" s="638"/>
      <c r="K24" s="638"/>
      <c r="L24" s="638"/>
      <c r="M24" s="638"/>
      <c r="N24" s="638"/>
      <c r="O24" s="639"/>
      <c r="P24" s="636"/>
      <c r="Q24" s="636"/>
      <c r="R24" s="636"/>
      <c r="S24" s="636"/>
      <c r="T24" s="636"/>
      <c r="U24" s="636"/>
      <c r="V24" s="636"/>
      <c r="W24" s="636"/>
      <c r="X24" s="636"/>
    </row>
    <row r="25" spans="1:24" ht="23.1" customHeight="1">
      <c r="A25" s="631"/>
      <c r="B25" s="636"/>
      <c r="C25" s="636"/>
      <c r="D25" s="636"/>
      <c r="E25" s="636"/>
      <c r="F25" s="636"/>
      <c r="G25" s="636"/>
      <c r="H25" s="636"/>
      <c r="I25" s="637"/>
      <c r="J25" s="638"/>
      <c r="K25" s="638"/>
      <c r="L25" s="638"/>
      <c r="M25" s="638"/>
      <c r="N25" s="638"/>
      <c r="O25" s="639"/>
      <c r="P25" s="636"/>
      <c r="Q25" s="636"/>
      <c r="R25" s="636"/>
      <c r="S25" s="636"/>
      <c r="T25" s="636"/>
      <c r="U25" s="636"/>
      <c r="V25" s="636"/>
      <c r="W25" s="636"/>
      <c r="X25" s="636"/>
    </row>
    <row r="26" spans="1:24" ht="23.1" customHeight="1">
      <c r="A26" s="631"/>
      <c r="B26" s="636"/>
      <c r="C26" s="636"/>
      <c r="D26" s="636"/>
      <c r="E26" s="636"/>
      <c r="F26" s="636"/>
      <c r="G26" s="636"/>
      <c r="H26" s="636"/>
      <c r="I26" s="637"/>
      <c r="J26" s="638"/>
      <c r="K26" s="638"/>
      <c r="L26" s="638"/>
      <c r="M26" s="638"/>
      <c r="N26" s="638"/>
      <c r="O26" s="639"/>
      <c r="P26" s="636"/>
      <c r="Q26" s="636"/>
      <c r="R26" s="636"/>
      <c r="S26" s="636"/>
      <c r="T26" s="636"/>
      <c r="U26" s="636"/>
      <c r="V26" s="636"/>
      <c r="W26" s="636"/>
      <c r="X26" s="636"/>
    </row>
    <row r="27" spans="1:24" ht="23.1" customHeight="1">
      <c r="A27" s="631"/>
      <c r="B27" s="636"/>
      <c r="C27" s="636"/>
      <c r="D27" s="636"/>
      <c r="E27" s="636"/>
      <c r="F27" s="636"/>
      <c r="G27" s="636"/>
      <c r="H27" s="636"/>
      <c r="I27" s="637"/>
      <c r="J27" s="638"/>
      <c r="K27" s="638"/>
      <c r="L27" s="638"/>
      <c r="M27" s="638"/>
      <c r="N27" s="638"/>
      <c r="O27" s="639"/>
      <c r="P27" s="636"/>
      <c r="Q27" s="636"/>
      <c r="R27" s="636"/>
      <c r="S27" s="636"/>
      <c r="T27" s="636"/>
      <c r="U27" s="636"/>
      <c r="V27" s="636"/>
      <c r="W27" s="636"/>
      <c r="X27" s="636"/>
    </row>
    <row r="28" spans="1:24" ht="23.1" customHeight="1">
      <c r="A28" s="631"/>
      <c r="B28" s="636"/>
      <c r="C28" s="636"/>
      <c r="D28" s="636"/>
      <c r="E28" s="636"/>
      <c r="F28" s="636"/>
      <c r="G28" s="636"/>
      <c r="H28" s="636"/>
      <c r="I28" s="637"/>
      <c r="J28" s="638"/>
      <c r="K28" s="638"/>
      <c r="L28" s="638"/>
      <c r="M28" s="638"/>
      <c r="N28" s="638"/>
      <c r="O28" s="639"/>
      <c r="P28" s="636"/>
      <c r="Q28" s="636"/>
      <c r="R28" s="636"/>
      <c r="S28" s="636"/>
      <c r="T28" s="636"/>
      <c r="U28" s="636"/>
      <c r="V28" s="636"/>
      <c r="W28" s="636"/>
      <c r="X28" s="636"/>
    </row>
    <row r="29" spans="1:24" ht="23.1" customHeight="1">
      <c r="A29" s="631"/>
      <c r="B29" s="636"/>
      <c r="C29" s="636"/>
      <c r="D29" s="636"/>
      <c r="E29" s="636"/>
      <c r="F29" s="636"/>
      <c r="G29" s="636"/>
      <c r="H29" s="636"/>
      <c r="I29" s="637"/>
      <c r="J29" s="638"/>
      <c r="K29" s="638"/>
      <c r="L29" s="638"/>
      <c r="M29" s="638"/>
      <c r="N29" s="638"/>
      <c r="O29" s="639"/>
      <c r="P29" s="636"/>
      <c r="Q29" s="636"/>
      <c r="R29" s="636"/>
      <c r="S29" s="636"/>
      <c r="T29" s="636"/>
      <c r="U29" s="636"/>
      <c r="V29" s="636"/>
      <c r="W29" s="636"/>
      <c r="X29" s="636"/>
    </row>
    <row r="30" spans="1:24" ht="23.1" customHeight="1">
      <c r="A30" s="631"/>
      <c r="B30" s="636"/>
      <c r="C30" s="636"/>
      <c r="D30" s="636"/>
      <c r="E30" s="636"/>
      <c r="F30" s="636"/>
      <c r="G30" s="636"/>
      <c r="H30" s="636"/>
      <c r="I30" s="637"/>
      <c r="J30" s="638"/>
      <c r="K30" s="638"/>
      <c r="L30" s="638"/>
      <c r="M30" s="638"/>
      <c r="N30" s="638"/>
      <c r="O30" s="639"/>
      <c r="P30" s="636"/>
      <c r="Q30" s="636"/>
      <c r="R30" s="636"/>
      <c r="S30" s="636"/>
      <c r="T30" s="636"/>
      <c r="U30" s="636"/>
      <c r="V30" s="636"/>
      <c r="W30" s="636"/>
      <c r="X30" s="636"/>
    </row>
    <row r="31" spans="1:24" ht="23.1" customHeight="1">
      <c r="A31" s="631"/>
      <c r="B31" s="646" t="s">
        <v>3</v>
      </c>
      <c r="C31" s="646"/>
      <c r="D31" s="646"/>
      <c r="E31" s="646"/>
      <c r="F31" s="646"/>
      <c r="G31" s="646"/>
      <c r="H31" s="646"/>
      <c r="I31" s="647">
        <f>SUM(I7:I30)</f>
        <v>0</v>
      </c>
      <c r="J31" s="648"/>
      <c r="K31" s="648"/>
      <c r="L31" s="648"/>
      <c r="M31" s="648"/>
      <c r="N31" s="648"/>
      <c r="O31" s="649"/>
      <c r="P31" s="650"/>
      <c r="Q31" s="650"/>
      <c r="R31" s="650"/>
      <c r="S31" s="650"/>
      <c r="T31" s="650"/>
      <c r="U31" s="650"/>
      <c r="V31" s="650"/>
      <c r="W31" s="650"/>
      <c r="X31" s="650"/>
    </row>
    <row r="32" spans="1:24" ht="23.1" customHeight="1">
      <c r="A32" s="629" t="s">
        <v>29</v>
      </c>
      <c r="B32" s="629"/>
      <c r="C32" s="629"/>
      <c r="D32" s="629"/>
      <c r="E32" s="629"/>
      <c r="F32" s="629"/>
      <c r="G32" s="629"/>
      <c r="H32" s="629"/>
      <c r="I32" s="641"/>
      <c r="J32" s="642"/>
      <c r="K32" s="642"/>
      <c r="L32" s="642"/>
      <c r="M32" s="642"/>
      <c r="N32" s="643" t="s">
        <v>77</v>
      </c>
      <c r="O32" s="644"/>
      <c r="P32" s="651"/>
      <c r="Q32" s="651"/>
      <c r="R32" s="651"/>
      <c r="S32" s="651"/>
      <c r="T32" s="651"/>
      <c r="U32" s="651"/>
      <c r="V32" s="651"/>
      <c r="W32" s="651"/>
      <c r="X32" s="651"/>
    </row>
    <row r="33" spans="1:24" ht="23.1" customHeight="1">
      <c r="A33" s="629" t="s">
        <v>35</v>
      </c>
      <c r="B33" s="629"/>
      <c r="C33" s="629"/>
      <c r="D33" s="629"/>
      <c r="E33" s="629"/>
      <c r="F33" s="629"/>
      <c r="G33" s="629"/>
      <c r="H33" s="629"/>
      <c r="I33" s="641"/>
      <c r="J33" s="642"/>
      <c r="K33" s="642"/>
      <c r="L33" s="642"/>
      <c r="M33" s="642"/>
      <c r="N33" s="643" t="s">
        <v>77</v>
      </c>
      <c r="O33" s="644"/>
      <c r="P33" s="645" t="s">
        <v>78</v>
      </c>
      <c r="Q33" s="645"/>
      <c r="R33" s="645"/>
      <c r="S33" s="645"/>
      <c r="T33" s="645"/>
      <c r="U33" s="645"/>
      <c r="V33" s="645"/>
      <c r="W33" s="645"/>
      <c r="X33" s="645"/>
    </row>
    <row r="34" spans="1:24" ht="20.100000000000001" customHeight="1"/>
    <row r="35" spans="1:24" ht="20.100000000000001" customHeight="1"/>
    <row r="36" spans="1:24" ht="20.100000000000001" customHeight="1"/>
    <row r="37" spans="1:24" ht="20.100000000000001" customHeight="1"/>
    <row r="38" spans="1:24" ht="20.100000000000001" customHeight="1"/>
    <row r="39" spans="1:24" ht="20.100000000000001" customHeight="1"/>
    <row r="40" spans="1:24" ht="20.100000000000001" customHeight="1"/>
  </sheetData>
  <mergeCells count="88">
    <mergeCell ref="A33:H33"/>
    <mergeCell ref="I33:M33"/>
    <mergeCell ref="N33:O33"/>
    <mergeCell ref="P33:X33"/>
    <mergeCell ref="B31:H31"/>
    <mergeCell ref="I31:O31"/>
    <mergeCell ref="P31:X31"/>
    <mergeCell ref="A32:H32"/>
    <mergeCell ref="I32:M32"/>
    <mergeCell ref="N32:O32"/>
    <mergeCell ref="P32:X32"/>
    <mergeCell ref="B29:H29"/>
    <mergeCell ref="I29:O29"/>
    <mergeCell ref="P29:X29"/>
    <mergeCell ref="B30:H30"/>
    <mergeCell ref="I30:O30"/>
    <mergeCell ref="P30:X30"/>
    <mergeCell ref="B27:H27"/>
    <mergeCell ref="I27:O27"/>
    <mergeCell ref="P27:X27"/>
    <mergeCell ref="B28:H28"/>
    <mergeCell ref="I28:O28"/>
    <mergeCell ref="P28:X28"/>
    <mergeCell ref="B25:H25"/>
    <mergeCell ref="I25:O25"/>
    <mergeCell ref="P25:X25"/>
    <mergeCell ref="B26:H26"/>
    <mergeCell ref="I26:O26"/>
    <mergeCell ref="P26:X26"/>
    <mergeCell ref="B23:H23"/>
    <mergeCell ref="I23:O23"/>
    <mergeCell ref="P23:X23"/>
    <mergeCell ref="B24:H24"/>
    <mergeCell ref="I24:O24"/>
    <mergeCell ref="P24:X24"/>
    <mergeCell ref="B21:H21"/>
    <mergeCell ref="I21:O21"/>
    <mergeCell ref="P21:X21"/>
    <mergeCell ref="B22:H22"/>
    <mergeCell ref="I22:O22"/>
    <mergeCell ref="P22:X22"/>
    <mergeCell ref="B19:H19"/>
    <mergeCell ref="I19:O19"/>
    <mergeCell ref="P19:X19"/>
    <mergeCell ref="B20:H20"/>
    <mergeCell ref="I20:O20"/>
    <mergeCell ref="P20:X20"/>
    <mergeCell ref="B17:H17"/>
    <mergeCell ref="I17:O17"/>
    <mergeCell ref="P17:X17"/>
    <mergeCell ref="B18:H18"/>
    <mergeCell ref="I18:O18"/>
    <mergeCell ref="P18:X18"/>
    <mergeCell ref="B15:H15"/>
    <mergeCell ref="I15:O15"/>
    <mergeCell ref="P15:X15"/>
    <mergeCell ref="B16:H16"/>
    <mergeCell ref="I16:O16"/>
    <mergeCell ref="P16:X16"/>
    <mergeCell ref="B13:H13"/>
    <mergeCell ref="I13:O13"/>
    <mergeCell ref="P13:X13"/>
    <mergeCell ref="B14:H14"/>
    <mergeCell ref="I14:O14"/>
    <mergeCell ref="P14:X14"/>
    <mergeCell ref="P10:X10"/>
    <mergeCell ref="B11:H11"/>
    <mergeCell ref="I11:O11"/>
    <mergeCell ref="P11:X11"/>
    <mergeCell ref="B12:H12"/>
    <mergeCell ref="I12:O12"/>
    <mergeCell ref="P12:X12"/>
    <mergeCell ref="A3:X3"/>
    <mergeCell ref="A6:H6"/>
    <mergeCell ref="I6:O6"/>
    <mergeCell ref="P6:X6"/>
    <mergeCell ref="A7:A31"/>
    <mergeCell ref="B7:H7"/>
    <mergeCell ref="I7:O7"/>
    <mergeCell ref="P7:X7"/>
    <mergeCell ref="B8:H8"/>
    <mergeCell ref="I8:O8"/>
    <mergeCell ref="P8:X8"/>
    <mergeCell ref="B9:H9"/>
    <mergeCell ref="I9:O9"/>
    <mergeCell ref="P9:X9"/>
    <mergeCell ref="B10:H10"/>
    <mergeCell ref="I10:O10"/>
  </mergeCells>
  <phoneticPr fontId="7"/>
  <printOptions horizontalCentered="1"/>
  <pageMargins left="0.6692913385826772" right="0.6692913385826772" top="0.78740157480314965" bottom="0.78740157480314965" header="0.39370078740157483" footer="0.39370078740157483"/>
  <pageSetup paperSize="9" firstPageNumber="4294963191" fitToWidth="0" fitToHeight="0" orientation="portrait" r:id="rId1"/>
  <headerFooter alignWithMargins="0">
    <oddFooter>&amp;R&amp;"ＭＳ 明朝,標準"&amp;12（産業経済部企業政策室工業雇用政策課）</oddFooter>
  </headerFooter>
  <legacyDrawing r:id="rId2"/>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(1)交付申請</vt:lpstr>
      <vt:lpstr>環境改善(別-1)</vt:lpstr>
      <vt:lpstr>人材確保(別-2-1)</vt:lpstr>
      <vt:lpstr>人材確保(別-2-2）</vt:lpstr>
      <vt:lpstr>インターン学生シート</vt:lpstr>
      <vt:lpstr>事業拡大(別-3)</vt:lpstr>
      <vt:lpstr>予算書（別-4）</vt:lpstr>
      <vt:lpstr>'(1)交付申請'!Print_Area</vt:lpstr>
      <vt:lpstr>インターン学生シート!Print_Area</vt:lpstr>
      <vt:lpstr>'環境改善(別-1)'!Print_Area</vt:lpstr>
      <vt:lpstr>'事業拡大(別-3)'!Print_Area</vt:lpstr>
      <vt:lpstr>'人材確保(別-2-1)'!Print_Area</vt:lpstr>
      <vt:lpstr>'人材確保(別-2-2）'!Print_Area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苫小牧市</dc:creator>
  <cp:lastModifiedBy>吉田　帆南美</cp:lastModifiedBy>
  <cp:revision/>
  <cp:lastPrinted>2026-05-01T08:00:35Z</cp:lastPrinted>
  <dcterms:created xsi:type="dcterms:W3CDTF">2011-12-01T11:12:04Z</dcterms:created>
  <dcterms:modified xsi:type="dcterms:W3CDTF">2026-07-22T06:00:51Z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1041-6.4.0.1900</vt:lpwstr>
  </property>
</Properties>
</file>