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福祉部介護福祉課\102_総務係\71 給付\14 各種様式\社福軽減補助金関係様式\"/>
    </mc:Choice>
  </mc:AlternateContent>
  <xr:revisionPtr revIDLastSave="0" documentId="8_{1D9165C6-9B94-4D32-8649-F22F44996D32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別紙2 総括表" sheetId="1" r:id="rId1"/>
    <sheet name="記載例" sheetId="2" r:id="rId2"/>
  </sheets>
  <definedNames>
    <definedName name="_1Print_Titles_02" localSheetId="1">#REF!</definedName>
    <definedName name="_1Print_Titles_02">#REF!</definedName>
    <definedName name="_2Print_Titles_03" localSheetId="1">#REF!</definedName>
    <definedName name="_2Print_Titles_03">#REF!</definedName>
    <definedName name="_3Print_Titles_04" localSheetId="1">#REF!</definedName>
    <definedName name="_3Print_Titles_04">#REF!</definedName>
    <definedName name="_4Print_Titles_05" localSheetId="1">#REF!</definedName>
    <definedName name="_4Print_Titles_05">#REF!</definedName>
    <definedName name="_5Print_Titles_06" localSheetId="1">#REF!</definedName>
    <definedName name="_5Print_Titles_06">#REF!</definedName>
    <definedName name="_6Print_Titles_07" localSheetId="1">#REF!</definedName>
    <definedName name="_6Print_Titles_07">#REF!</definedName>
    <definedName name="_xlnm.Print_Area" localSheetId="1">記載例!$A$1:$Q$35</definedName>
    <definedName name="_xlnm.Print_Area" localSheetId="0">'別紙2 総括表'!$A$1:$Q$35</definedName>
    <definedName name="_xlnm.Print_Titles" localSheetId="1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L30" i="2"/>
  <c r="H30" i="2"/>
  <c r="J27" i="1"/>
  <c r="H27" i="1"/>
  <c r="F27" i="2"/>
  <c r="O24" i="2"/>
  <c r="J27" i="2"/>
  <c r="H27" i="2"/>
  <c r="O12" i="2"/>
  <c r="O13" i="2"/>
  <c r="O14" i="2"/>
  <c r="P14" i="2" s="1"/>
  <c r="O15" i="2"/>
  <c r="P15" i="2" s="1"/>
  <c r="O16" i="2"/>
  <c r="P16" i="2"/>
  <c r="O17" i="2"/>
  <c r="P17" i="2" s="1"/>
  <c r="O18" i="2"/>
  <c r="O19" i="2"/>
  <c r="P19" i="2"/>
  <c r="O20" i="2"/>
  <c r="P20" i="2" s="1"/>
  <c r="O21" i="2"/>
  <c r="P21" i="2" s="1"/>
  <c r="O22" i="2"/>
  <c r="P22" i="2" s="1"/>
  <c r="O23" i="2"/>
  <c r="P23" i="2"/>
  <c r="C24" i="2"/>
  <c r="D24" i="2"/>
  <c r="E24" i="2"/>
  <c r="F24" i="2"/>
  <c r="G24" i="2"/>
  <c r="H24" i="2"/>
  <c r="I24" i="2"/>
  <c r="J24" i="2"/>
  <c r="K24" i="2"/>
  <c r="L24" i="2"/>
  <c r="M24" i="2"/>
  <c r="N24" i="2"/>
  <c r="O12" i="1"/>
  <c r="P12" i="1" s="1"/>
  <c r="O13" i="1"/>
  <c r="P13" i="1"/>
  <c r="O14" i="1"/>
  <c r="P14" i="1" s="1"/>
  <c r="O15" i="1"/>
  <c r="O16" i="1"/>
  <c r="P16" i="1"/>
  <c r="O17" i="1"/>
  <c r="P17" i="1" s="1"/>
  <c r="O18" i="1"/>
  <c r="P18" i="1"/>
  <c r="O19" i="1"/>
  <c r="P19" i="1" s="1"/>
  <c r="O20" i="1"/>
  <c r="P20" i="1"/>
  <c r="O21" i="1"/>
  <c r="P21" i="1"/>
  <c r="O22" i="1"/>
  <c r="P22" i="1" s="1"/>
  <c r="O23" i="1"/>
  <c r="P23" i="1" s="1"/>
  <c r="C24" i="1"/>
  <c r="D24" i="1"/>
  <c r="E24" i="1"/>
  <c r="F24" i="1"/>
  <c r="G24" i="1"/>
  <c r="H24" i="1"/>
  <c r="I24" i="1"/>
  <c r="J24" i="1"/>
  <c r="K24" i="1"/>
  <c r="L24" i="1"/>
  <c r="M24" i="1"/>
  <c r="N24" i="1"/>
  <c r="O24" i="1" l="1"/>
  <c r="P13" i="2"/>
  <c r="F30" i="1"/>
  <c r="L30" i="1" s="1"/>
  <c r="P30" i="1" s="1"/>
  <c r="F27" i="1"/>
  <c r="P12" i="2"/>
  <c r="P30" i="2"/>
  <c r="P15" i="1"/>
  <c r="P18" i="2"/>
  <c r="P24" i="1" l="1"/>
  <c r="P24" i="2"/>
  <c r="N27" i="2"/>
  <c r="L27" i="2" s="1"/>
  <c r="P27" i="2" s="1"/>
  <c r="N27" i="1"/>
  <c r="L27" i="1" s="1"/>
  <c r="P27" i="1" s="1"/>
  <c r="Q17" i="1" l="1"/>
  <c r="Q21" i="1"/>
  <c r="Q18" i="1"/>
  <c r="Q13" i="1"/>
  <c r="Q22" i="1"/>
  <c r="Q12" i="1"/>
  <c r="Q16" i="1"/>
  <c r="Q14" i="1"/>
  <c r="Q23" i="1"/>
  <c r="Q19" i="1"/>
  <c r="Q20" i="1"/>
  <c r="Q15" i="1"/>
  <c r="Q20" i="2"/>
  <c r="Q21" i="2"/>
  <c r="Q23" i="2"/>
  <c r="Q14" i="2"/>
  <c r="Q19" i="2"/>
  <c r="Q17" i="2"/>
  <c r="Q15" i="2"/>
  <c r="Q13" i="2"/>
  <c r="Q22" i="2"/>
  <c r="Q16" i="2"/>
  <c r="Q18" i="2"/>
  <c r="Q12" i="2"/>
  <c r="Q24" i="2" l="1"/>
  <c r="Q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kaigo31</author>
  </authors>
  <commentList>
    <comment ref="Q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実際の申請額は千円未満切り捨て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kaigo31</author>
    <author>KAIGO105</author>
  </authors>
  <commentList>
    <comment ref="Q12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実際の申請額は千円未満切り捨て</t>
        </r>
      </text>
    </comment>
    <comment ref="D27" authorId="1" shapeId="0" xr:uid="{00000000-0006-0000-0100-000002000000}">
      <text>
        <r>
          <rPr>
            <sz val="10"/>
            <color indexed="81"/>
            <rFont val="MS P ゴシック"/>
            <family val="3"/>
            <charset val="128"/>
          </rPr>
          <t>別紙３又は予算書から転記</t>
        </r>
      </text>
    </comment>
    <comment ref="D30" authorId="1" shapeId="0" xr:uid="{00000000-0006-0000-0100-000003000000}">
      <text>
        <r>
          <rPr>
            <sz val="10"/>
            <color indexed="81"/>
            <rFont val="MS P ゴシック"/>
            <family val="3"/>
            <charset val="128"/>
          </rPr>
          <t>別紙３又は予算書から転記</t>
        </r>
      </text>
    </comment>
  </commentList>
</comments>
</file>

<file path=xl/sharedStrings.xml><?xml version="1.0" encoding="utf-8"?>
<sst xmlns="http://schemas.openxmlformats.org/spreadsheetml/2006/main" count="106" uniqueCount="65">
  <si>
    <t>※３　本来の利用者負担収入額Ａは、当該事業所の１年間の予算額を使用してもよい。（添付書類：当該事業に係る予算書の写し）予算額によらない場合は、別紙３により算定すること。</t>
    <rPh sb="3" eb="5">
      <t>ホンライ</t>
    </rPh>
    <rPh sb="6" eb="8">
      <t>リヨウ</t>
    </rPh>
    <rPh sb="8" eb="9">
      <t>シャ</t>
    </rPh>
    <rPh sb="9" eb="11">
      <t>フタン</t>
    </rPh>
    <rPh sb="11" eb="13">
      <t>シュウニュウ</t>
    </rPh>
    <rPh sb="13" eb="14">
      <t>ガク</t>
    </rPh>
    <rPh sb="17" eb="19">
      <t>トウガイ</t>
    </rPh>
    <rPh sb="19" eb="21">
      <t>ジギョウ</t>
    </rPh>
    <rPh sb="21" eb="22">
      <t>ショ</t>
    </rPh>
    <rPh sb="24" eb="26">
      <t>ネンカン</t>
    </rPh>
    <rPh sb="27" eb="30">
      <t>ヨサンガク</t>
    </rPh>
    <rPh sb="31" eb="33">
      <t>シヨウ</t>
    </rPh>
    <rPh sb="40" eb="42">
      <t>テンプ</t>
    </rPh>
    <rPh sb="42" eb="44">
      <t>ショルイ</t>
    </rPh>
    <rPh sb="45" eb="47">
      <t>トウガイ</t>
    </rPh>
    <rPh sb="47" eb="49">
      <t>ジギョウ</t>
    </rPh>
    <rPh sb="50" eb="51">
      <t>カカ</t>
    </rPh>
    <rPh sb="52" eb="55">
      <t>ヨサンショ</t>
    </rPh>
    <rPh sb="56" eb="57">
      <t>ウツ</t>
    </rPh>
    <rPh sb="59" eb="62">
      <t>ヨサンガク</t>
    </rPh>
    <rPh sb="67" eb="69">
      <t>バアイ</t>
    </rPh>
    <rPh sb="71" eb="73">
      <t>ベッシ</t>
    </rPh>
    <rPh sb="77" eb="79">
      <t>サンテイ</t>
    </rPh>
    <phoneticPr fontId="2"/>
  </si>
  <si>
    <t>※２　１円未満の端数は切り捨てること。</t>
    <rPh sb="4" eb="5">
      <t>エン</t>
    </rPh>
    <rPh sb="5" eb="7">
      <t>ミマン</t>
    </rPh>
    <rPh sb="8" eb="10">
      <t>ハスウ</t>
    </rPh>
    <rPh sb="11" eb="12">
      <t>キ</t>
    </rPh>
    <rPh sb="13" eb="14">
      <t>ス</t>
    </rPh>
    <phoneticPr fontId="2"/>
  </si>
  <si>
    <t>※１　①の表は、保険者別に算出した減免額の総額（別紙１のC　軽減額合計）を転記する。</t>
    <rPh sb="5" eb="6">
      <t>ヒョウ</t>
    </rPh>
    <rPh sb="8" eb="10">
      <t>ホケン</t>
    </rPh>
    <rPh sb="10" eb="11">
      <t>シャ</t>
    </rPh>
    <rPh sb="11" eb="12">
      <t>ベツ</t>
    </rPh>
    <rPh sb="13" eb="15">
      <t>サンシュツ</t>
    </rPh>
    <rPh sb="17" eb="19">
      <t>ゲンメン</t>
    </rPh>
    <rPh sb="19" eb="20">
      <t>ガク</t>
    </rPh>
    <rPh sb="21" eb="23">
      <t>ソウガク</t>
    </rPh>
    <rPh sb="24" eb="26">
      <t>ベッシ</t>
    </rPh>
    <rPh sb="30" eb="31">
      <t>ケイ</t>
    </rPh>
    <rPh sb="31" eb="33">
      <t>ゲンガク</t>
    </rPh>
    <rPh sb="33" eb="35">
      <t>ゴウケイ</t>
    </rPh>
    <rPh sb="37" eb="39">
      <t>テンキ</t>
    </rPh>
    <phoneticPr fontId="2"/>
  </si>
  <si>
    <t>助成所要額
（Ｅ×１/２)
Ｇ</t>
    <rPh sb="0" eb="2">
      <t>ジョセイ</t>
    </rPh>
    <rPh sb="2" eb="4">
      <t>ショヨウ</t>
    </rPh>
    <rPh sb="4" eb="5">
      <t>ガク</t>
    </rPh>
    <phoneticPr fontId="2"/>
  </si>
  <si>
    <t>１/２助成対象額
（Ｂ-Ｃ)
Ｅ</t>
    <rPh sb="3" eb="5">
      <t>ジョセイ</t>
    </rPh>
    <rPh sb="5" eb="7">
      <t>タイショウ</t>
    </rPh>
    <rPh sb="7" eb="8">
      <t>ガク</t>
    </rPh>
    <phoneticPr fontId="2"/>
  </si>
  <si>
    <t>Ａ×１％
Ｃ</t>
    <phoneticPr fontId="2"/>
  </si>
  <si>
    <t>減免総額
Ｂ</t>
    <rPh sb="0" eb="2">
      <t>ゲンメン</t>
    </rPh>
    <rPh sb="2" eb="4">
      <t>ソウガク</t>
    </rPh>
    <phoneticPr fontId="2"/>
  </si>
  <si>
    <t>利用者負担収入額
Ａ</t>
    <rPh sb="0" eb="2">
      <t>リヨウ</t>
    </rPh>
    <rPh sb="2" eb="3">
      <t>シャ</t>
    </rPh>
    <rPh sb="3" eb="5">
      <t>フタン</t>
    </rPh>
    <rPh sb="5" eb="7">
      <t>シュウニュウ</t>
    </rPh>
    <rPh sb="7" eb="8">
      <t>ガク</t>
    </rPh>
    <phoneticPr fontId="2"/>
  </si>
  <si>
    <t>区分</t>
    <rPh sb="0" eb="2">
      <t>クブン</t>
    </rPh>
    <phoneticPr fontId="2"/>
  </si>
  <si>
    <t>③公費助成額算定表（特養以外のサービスの場合）</t>
    <rPh sb="1" eb="3">
      <t>コウヒ</t>
    </rPh>
    <rPh sb="3" eb="5">
      <t>ジョセイ</t>
    </rPh>
    <rPh sb="5" eb="6">
      <t>ガク</t>
    </rPh>
    <rPh sb="6" eb="8">
      <t>サンテイ</t>
    </rPh>
    <rPh sb="8" eb="9">
      <t>ヒョウ</t>
    </rPh>
    <rPh sb="10" eb="12">
      <t>トクヨウ</t>
    </rPh>
    <rPh sb="12" eb="14">
      <t>イガイ</t>
    </rPh>
    <rPh sb="20" eb="22">
      <t>バアイ</t>
    </rPh>
    <phoneticPr fontId="2"/>
  </si>
  <si>
    <t>特養の計</t>
    <rPh sb="0" eb="2">
      <t>トクヨウ</t>
    </rPh>
    <rPh sb="3" eb="4">
      <t>ケイ</t>
    </rPh>
    <phoneticPr fontId="2"/>
  </si>
  <si>
    <t>助成所要額
（Ｅ×１/２＋Ｆ)
Ｇ</t>
    <rPh sb="0" eb="2">
      <t>ジョセイ</t>
    </rPh>
    <rPh sb="2" eb="4">
      <t>ショヨウ</t>
    </rPh>
    <rPh sb="4" eb="5">
      <t>ガク</t>
    </rPh>
    <phoneticPr fontId="2"/>
  </si>
  <si>
    <t>特養１０％対象額
全額助成（Ｂ-Ｄ)
Ｆ</t>
    <rPh sb="0" eb="1">
      <t>トク</t>
    </rPh>
    <rPh sb="1" eb="2">
      <t>ヨウ</t>
    </rPh>
    <rPh sb="5" eb="7">
      <t>タイショウ</t>
    </rPh>
    <rPh sb="7" eb="8">
      <t>ガク</t>
    </rPh>
    <rPh sb="9" eb="11">
      <t>ゼンガク</t>
    </rPh>
    <rPh sb="11" eb="13">
      <t>ジョセイ</t>
    </rPh>
    <phoneticPr fontId="2"/>
  </si>
  <si>
    <t>１/２助成対象額
（Ｂ-Ｃ-Ｆ)
Ｅ</t>
    <rPh sb="3" eb="5">
      <t>ジョセイ</t>
    </rPh>
    <rPh sb="5" eb="7">
      <t>タイショウ</t>
    </rPh>
    <rPh sb="7" eb="8">
      <t>ガク</t>
    </rPh>
    <phoneticPr fontId="2"/>
  </si>
  <si>
    <t>Ａ×１０％
Ｄ</t>
    <phoneticPr fontId="2"/>
  </si>
  <si>
    <t>Ａ×１％
Ｃ</t>
    <phoneticPr fontId="2"/>
  </si>
  <si>
    <t>②公費助成額算定表（(小規模)特養の場合）</t>
    <rPh sb="1" eb="3">
      <t>コウヒ</t>
    </rPh>
    <rPh sb="3" eb="5">
      <t>ジョセイ</t>
    </rPh>
    <rPh sb="5" eb="6">
      <t>ガク</t>
    </rPh>
    <rPh sb="6" eb="8">
      <t>サンテイ</t>
    </rPh>
    <rPh sb="8" eb="9">
      <t>ヒョウ</t>
    </rPh>
    <rPh sb="15" eb="17">
      <t>トクヨウ</t>
    </rPh>
    <rPh sb="18" eb="20">
      <t>バアイ</t>
    </rPh>
    <phoneticPr fontId="2"/>
  </si>
  <si>
    <t>計</t>
    <rPh sb="0" eb="1">
      <t>ケイ</t>
    </rPh>
    <phoneticPr fontId="2"/>
  </si>
  <si>
    <t>合計
　Ｂ´</t>
    <rPh sb="0" eb="2">
      <t>ゴウケイ</t>
    </rPh>
    <phoneticPr fontId="2"/>
  </si>
  <si>
    <t>３</t>
    <phoneticPr fontId="2"/>
  </si>
  <si>
    <t>２</t>
    <phoneticPr fontId="2"/>
  </si>
  <si>
    <t>１</t>
    <phoneticPr fontId="2"/>
  </si>
  <si>
    <t>１２</t>
    <phoneticPr fontId="2"/>
  </si>
  <si>
    <t>１１</t>
    <phoneticPr fontId="2"/>
  </si>
  <si>
    <t>１０</t>
    <phoneticPr fontId="2"/>
  </si>
  <si>
    <t>９</t>
    <phoneticPr fontId="2"/>
  </si>
  <si>
    <t>８</t>
    <phoneticPr fontId="2"/>
  </si>
  <si>
    <t>７</t>
    <phoneticPr fontId="2"/>
  </si>
  <si>
    <t>６</t>
    <phoneticPr fontId="2"/>
  </si>
  <si>
    <t>５</t>
    <phoneticPr fontId="2"/>
  </si>
  <si>
    <t>４</t>
    <phoneticPr fontId="2"/>
  </si>
  <si>
    <t>市町村別
助成所要額
Ｇ´（Ｇ×Ｈ）</t>
    <rPh sb="0" eb="3">
      <t>シチョウソン</t>
    </rPh>
    <rPh sb="3" eb="4">
      <t>ベツ</t>
    </rPh>
    <rPh sb="5" eb="7">
      <t>ジョセイ</t>
    </rPh>
    <rPh sb="7" eb="9">
      <t>ショヨウ</t>
    </rPh>
    <rPh sb="9" eb="10">
      <t>ガク</t>
    </rPh>
    <phoneticPr fontId="2"/>
  </si>
  <si>
    <t>按分割合
Ｈ</t>
    <rPh sb="0" eb="2">
      <t>アンブン</t>
    </rPh>
    <rPh sb="2" eb="4">
      <t>ワリアイ</t>
    </rPh>
    <phoneticPr fontId="2"/>
  </si>
  <si>
    <t>減免総額（実績額） 別紙1のC の計を転記</t>
    <rPh sb="0" eb="2">
      <t>ゲンメン</t>
    </rPh>
    <rPh sb="2" eb="4">
      <t>ソウガク</t>
    </rPh>
    <rPh sb="5" eb="8">
      <t>ジッセキガク</t>
    </rPh>
    <rPh sb="10" eb="12">
      <t>ベッシ</t>
    </rPh>
    <rPh sb="17" eb="18">
      <t>ケイ</t>
    </rPh>
    <rPh sb="19" eb="21">
      <t>テンキ</t>
    </rPh>
    <phoneticPr fontId="2"/>
  </si>
  <si>
    <t>　　　　　　　月
　保険者名</t>
    <rPh sb="7" eb="8">
      <t>ツキ</t>
    </rPh>
    <rPh sb="11" eb="13">
      <t>ホケン</t>
    </rPh>
    <rPh sb="13" eb="14">
      <t>シャ</t>
    </rPh>
    <rPh sb="14" eb="15">
      <t>メイ</t>
    </rPh>
    <phoneticPr fontId="2"/>
  </si>
  <si>
    <t>(単位:円)</t>
    <rPh sb="1" eb="3">
      <t>タンイ</t>
    </rPh>
    <rPh sb="4" eb="5">
      <t>エン</t>
    </rPh>
    <phoneticPr fontId="2"/>
  </si>
  <si>
    <t>①保険者別減免総額表及び公費助成額按分表</t>
    <rPh sb="1" eb="3">
      <t>ホケン</t>
    </rPh>
    <rPh sb="3" eb="4">
      <t>シャ</t>
    </rPh>
    <rPh sb="4" eb="5">
      <t>ベツ</t>
    </rPh>
    <rPh sb="5" eb="7">
      <t>ゲンメン</t>
    </rPh>
    <rPh sb="7" eb="9">
      <t>ソウガク</t>
    </rPh>
    <rPh sb="9" eb="10">
      <t>ヒョウ</t>
    </rPh>
    <rPh sb="10" eb="11">
      <t>オヨ</t>
    </rPh>
    <rPh sb="12" eb="14">
      <t>コウヒ</t>
    </rPh>
    <rPh sb="14" eb="16">
      <t>ジョセイ</t>
    </rPh>
    <rPh sb="16" eb="17">
      <t>ガク</t>
    </rPh>
    <rPh sb="17" eb="19">
      <t>アンブン</t>
    </rPh>
    <rPh sb="19" eb="20">
      <t>ヒョウ</t>
    </rPh>
    <phoneticPr fontId="2"/>
  </si>
  <si>
    <t>担当者名:</t>
    <rPh sb="0" eb="4">
      <t>タントウシャメイ</t>
    </rPh>
    <phoneticPr fontId="2"/>
  </si>
  <si>
    <t>人</t>
  </si>
  <si>
    <t>軽減対象者人数（苫小牧市分）</t>
    <rPh sb="0" eb="2">
      <t>ケイゲン</t>
    </rPh>
    <rPh sb="2" eb="4">
      <t>タイショウ</t>
    </rPh>
    <rPh sb="4" eb="5">
      <t>シャ</t>
    </rPh>
    <rPh sb="5" eb="7">
      <t>ニンズウ</t>
    </rPh>
    <rPh sb="8" eb="12">
      <t>トマコマイシ</t>
    </rPh>
    <rPh sb="12" eb="13">
      <t>ブン</t>
    </rPh>
    <phoneticPr fontId="2"/>
  </si>
  <si>
    <t>事業所所在市町村名：</t>
    <rPh sb="0" eb="2">
      <t>ジギョウ</t>
    </rPh>
    <rPh sb="2" eb="3">
      <t>ジョ</t>
    </rPh>
    <rPh sb="3" eb="5">
      <t>ショザイ</t>
    </rPh>
    <rPh sb="5" eb="8">
      <t>シチョウソン</t>
    </rPh>
    <rPh sb="8" eb="9">
      <t>メイ</t>
    </rPh>
    <phoneticPr fontId="2"/>
  </si>
  <si>
    <t>事業所区分:</t>
    <rPh sb="0" eb="3">
      <t>ジギョウショ</t>
    </rPh>
    <rPh sb="3" eb="5">
      <t>クブン</t>
    </rPh>
    <phoneticPr fontId="2"/>
  </si>
  <si>
    <t>事業所番号：</t>
    <rPh sb="0" eb="2">
      <t>ジギョウ</t>
    </rPh>
    <rPh sb="2" eb="3">
      <t>ショ</t>
    </rPh>
    <rPh sb="3" eb="5">
      <t>バンゴウ</t>
    </rPh>
    <phoneticPr fontId="2"/>
  </si>
  <si>
    <t>事業所名：</t>
    <rPh sb="0" eb="3">
      <t>ジギョウショ</t>
    </rPh>
    <rPh sb="3" eb="4">
      <t>メイ</t>
    </rPh>
    <phoneticPr fontId="2"/>
  </si>
  <si>
    <t>法人名：</t>
    <rPh sb="0" eb="2">
      <t>ホウジン</t>
    </rPh>
    <rPh sb="2" eb="3">
      <t>ナ</t>
    </rPh>
    <phoneticPr fontId="2"/>
  </si>
  <si>
    <t>社会福祉法人等減免公費助成額算定表（総括表）</t>
    <rPh sb="15" eb="16">
      <t>テイ</t>
    </rPh>
    <rPh sb="18" eb="20">
      <t>ソウカツ</t>
    </rPh>
    <rPh sb="20" eb="21">
      <t>ヒョウ</t>
    </rPh>
    <phoneticPr fontId="2"/>
  </si>
  <si>
    <t>別紙２</t>
    <rPh sb="1" eb="2">
      <t>カミ</t>
    </rPh>
    <phoneticPr fontId="2"/>
  </si>
  <si>
    <t>Ａ×１０％
Ｄ</t>
    <phoneticPr fontId="2"/>
  </si>
  <si>
    <t>●×市</t>
    <rPh sb="2" eb="3">
      <t>シ</t>
    </rPh>
    <phoneticPr fontId="2"/>
  </si>
  <si>
    <t>苫小牧市</t>
    <rPh sb="0" eb="4">
      <t>トマコマイシ</t>
    </rPh>
    <phoneticPr fontId="2"/>
  </si>
  <si>
    <t>３</t>
    <phoneticPr fontId="2"/>
  </si>
  <si>
    <t>２</t>
    <phoneticPr fontId="2"/>
  </si>
  <si>
    <t>１</t>
    <phoneticPr fontId="2"/>
  </si>
  <si>
    <t>１２</t>
    <phoneticPr fontId="2"/>
  </si>
  <si>
    <t>１１</t>
    <phoneticPr fontId="2"/>
  </si>
  <si>
    <t>１０</t>
    <phoneticPr fontId="2"/>
  </si>
  <si>
    <t>９</t>
    <phoneticPr fontId="2"/>
  </si>
  <si>
    <t>７</t>
    <phoneticPr fontId="2"/>
  </si>
  <si>
    <t>６</t>
    <phoneticPr fontId="2"/>
  </si>
  <si>
    <t>４</t>
    <phoneticPr fontId="2"/>
  </si>
  <si>
    <t>○○　○○</t>
    <phoneticPr fontId="2"/>
  </si>
  <si>
    <t>事業所区分:　介護老人福祉施設</t>
    <rPh sb="0" eb="3">
      <t>ジギョウショ</t>
    </rPh>
    <rPh sb="3" eb="5">
      <t>クブン</t>
    </rPh>
    <phoneticPr fontId="2"/>
  </si>
  <si>
    <t>事業所番号：0123456789</t>
    <rPh sb="0" eb="2">
      <t>ジギョウ</t>
    </rPh>
    <rPh sb="2" eb="3">
      <t>ショ</t>
    </rPh>
    <rPh sb="3" eb="5">
      <t>バンゴウ</t>
    </rPh>
    <phoneticPr fontId="2"/>
  </si>
  <si>
    <t>特別養護老人ホーム苫小牧</t>
    <rPh sb="0" eb="6">
      <t>トクベツヨウゴロウジン</t>
    </rPh>
    <rPh sb="9" eb="12">
      <t>トマコマイ</t>
    </rPh>
    <phoneticPr fontId="2"/>
  </si>
  <si>
    <t>社会福祉法人苫小牧</t>
    <rPh sb="0" eb="6">
      <t>シャカイフクシホウジン</t>
    </rPh>
    <rPh sb="6" eb="9">
      <t>トマコマイ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</si>
</sst>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@&quot;月&quot;"/>
  </numFmts>
  <fonts count="1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/>
    </xf>
    <xf numFmtId="9" fontId="3" fillId="0" borderId="1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/>
    </xf>
    <xf numFmtId="10" fontId="3" fillId="0" borderId="17" xfId="0" applyNumberFormat="1" applyFont="1" applyBorder="1" applyAlignment="1" applyProtection="1">
      <alignment vertical="center"/>
      <protection locked="0"/>
    </xf>
    <xf numFmtId="3" fontId="3" fillId="0" borderId="18" xfId="0" applyNumberFormat="1" applyFont="1" applyBorder="1" applyAlignment="1">
      <alignment vertical="center"/>
    </xf>
    <xf numFmtId="3" fontId="3" fillId="0" borderId="19" xfId="0" applyNumberFormat="1" applyFont="1" applyBorder="1" applyAlignment="1" applyProtection="1">
      <alignment vertical="center"/>
      <protection locked="0"/>
    </xf>
    <xf numFmtId="3" fontId="3" fillId="0" borderId="20" xfId="0" applyNumberFormat="1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>
      <alignment vertical="center"/>
    </xf>
    <xf numFmtId="10" fontId="3" fillId="0" borderId="21" xfId="0" applyNumberFormat="1" applyFont="1" applyBorder="1" applyAlignment="1" applyProtection="1">
      <alignment vertical="center"/>
      <protection locked="0"/>
    </xf>
    <xf numFmtId="3" fontId="3" fillId="0" borderId="22" xfId="0" applyNumberFormat="1" applyFont="1" applyBorder="1" applyAlignment="1">
      <alignment vertical="center"/>
    </xf>
    <xf numFmtId="3" fontId="3" fillId="0" borderId="23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0" fontId="3" fillId="0" borderId="12" xfId="0" applyNumberFormat="1" applyFont="1" applyBorder="1" applyAlignment="1" applyProtection="1">
      <alignment vertical="center"/>
      <protection locked="0"/>
    </xf>
    <xf numFmtId="3" fontId="3" fillId="0" borderId="24" xfId="0" applyNumberFormat="1" applyFont="1" applyBorder="1" applyAlignment="1" applyProtection="1">
      <alignment vertical="center"/>
      <protection locked="0"/>
    </xf>
    <xf numFmtId="3" fontId="3" fillId="0" borderId="25" xfId="0" applyNumberFormat="1" applyFont="1" applyBorder="1" applyAlignment="1" applyProtection="1">
      <alignment vertical="center"/>
      <protection locked="0"/>
    </xf>
    <xf numFmtId="3" fontId="3" fillId="0" borderId="15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2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3" fillId="0" borderId="42" xfId="0" applyFont="1" applyBorder="1" applyProtection="1">
      <alignment vertical="center"/>
      <protection locked="0"/>
    </xf>
    <xf numFmtId="0" fontId="3" fillId="0" borderId="0" xfId="0" applyFont="1" applyFill="1" applyBorder="1">
      <alignment vertical="center"/>
    </xf>
    <xf numFmtId="0" fontId="5" fillId="0" borderId="0" xfId="0" applyFont="1" applyBorder="1" applyAlignment="1" applyProtection="1">
      <alignment wrapText="1"/>
      <protection locked="0"/>
    </xf>
    <xf numFmtId="0" fontId="3" fillId="0" borderId="0" xfId="0" applyFont="1" applyBorder="1">
      <alignment vertical="center"/>
    </xf>
    <xf numFmtId="0" fontId="3" fillId="0" borderId="42" xfId="0" applyFont="1" applyBorder="1" applyAlignment="1">
      <alignment horizontal="center" vertical="center" shrinkToFit="1"/>
    </xf>
    <xf numFmtId="3" fontId="4" fillId="0" borderId="0" xfId="0" applyNumberFormat="1" applyFont="1">
      <alignment vertical="center"/>
    </xf>
    <xf numFmtId="3" fontId="3" fillId="2" borderId="19" xfId="0" applyNumberFormat="1" applyFont="1" applyFill="1" applyBorder="1" applyAlignment="1" applyProtection="1">
      <alignment vertical="center"/>
      <protection locked="0"/>
    </xf>
    <xf numFmtId="3" fontId="3" fillId="2" borderId="20" xfId="0" applyNumberFormat="1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3" fontId="3" fillId="2" borderId="23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" fontId="3" fillId="2" borderId="24" xfId="0" applyNumberFormat="1" applyFont="1" applyFill="1" applyBorder="1" applyAlignment="1" applyProtection="1">
      <alignment vertical="center"/>
      <protection locked="0"/>
    </xf>
    <xf numFmtId="3" fontId="3" fillId="2" borderId="15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5" fillId="2" borderId="42" xfId="0" applyFont="1" applyFill="1" applyBorder="1" applyAlignment="1" applyProtection="1">
      <alignment wrapText="1"/>
      <protection locked="0"/>
    </xf>
    <xf numFmtId="0" fontId="5" fillId="2" borderId="42" xfId="0" applyFont="1" applyFill="1" applyBorder="1" applyAlignment="1" applyProtection="1">
      <alignment vertical="center"/>
      <protection locked="0"/>
    </xf>
    <xf numFmtId="0" fontId="6" fillId="0" borderId="42" xfId="0" applyFont="1" applyBorder="1" applyAlignment="1">
      <alignment vertical="center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center" vertical="center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77" fontId="3" fillId="0" borderId="35" xfId="0" applyNumberFormat="1" applyFont="1" applyBorder="1" applyAlignment="1">
      <alignment horizontal="center" vertical="center"/>
    </xf>
    <xf numFmtId="177" fontId="3" fillId="0" borderId="2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2" borderId="42" xfId="0" applyFont="1" applyFill="1" applyBorder="1" applyAlignment="1" applyProtection="1">
      <alignment horizontal="left" vertical="center"/>
      <protection locked="0"/>
    </xf>
    <xf numFmtId="176" fontId="3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775608</xdr:colOff>
      <xdr:row>31</xdr:row>
      <xdr:rowOff>54428</xdr:rowOff>
    </xdr:from>
    <xdr:to>
      <xdr:col>4</xdr:col>
      <xdr:colOff>204107</xdr:colOff>
      <xdr:row>36</xdr:row>
      <xdr:rowOff>166686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78014" y="8305459"/>
          <a:ext cx="2714624" cy="1290977"/>
        </a:xfrm>
        <a:prstGeom prst="wedgeRoundRectCallout">
          <a:avLst>
            <a:gd name="adj1" fmla="val 29579"/>
            <a:gd name="adj2" fmla="val -10641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（小規模）特養以外のサービスは、②ではなく③を使用してください。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10</xdr:col>
      <xdr:colOff>250030</xdr:colOff>
      <xdr:row>36</xdr:row>
      <xdr:rowOff>59531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DD4D6BE2-5675-43A7-A228-107DDC46276D}"/>
            </a:ext>
          </a:extLst>
        </xdr:cNvPr>
        <xdr:cNvSpPr/>
      </xdr:nvSpPr>
      <xdr:spPr>
        <a:xfrm>
          <a:off x="5953125" y="8251031"/>
          <a:ext cx="2714624" cy="1238250"/>
        </a:xfrm>
        <a:prstGeom prst="wedgeRoundRectCallout">
          <a:avLst>
            <a:gd name="adj1" fmla="val -54632"/>
            <a:gd name="adj2" fmla="val -831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②又は③の減免総額Ｂ欄について、使用しない方の計算式は削除してください。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36"/>
  <sheetViews>
    <sheetView showZeros="0" tabSelected="1" view="pageBreakPreview" zoomScale="80" zoomScaleNormal="85" zoomScaleSheetLayoutView="80" workbookViewId="0">
      <selection activeCell="I40" sqref="I40"/>
    </sheetView>
  </sheetViews>
  <sheetFormatPr defaultRowHeight="13.5"/>
  <cols>
    <col min="1" max="1" width="2.625" style="1" customWidth="1"/>
    <col min="2" max="2" width="21.625" style="1" customWidth="1"/>
    <col min="3" max="10" width="10.625" style="1" customWidth="1"/>
    <col min="11" max="11" width="12.625" style="1" customWidth="1"/>
    <col min="12" max="15" width="10.625" style="1" customWidth="1"/>
    <col min="16" max="16" width="10.25" style="1" customWidth="1"/>
    <col min="17" max="17" width="17.875" style="1" customWidth="1"/>
    <col min="18" max="16384" width="9" style="1"/>
  </cols>
  <sheetData>
    <row r="1" spans="1:17" ht="18" customHeight="1">
      <c r="A1" s="4"/>
      <c r="B1" s="2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93"/>
      <c r="N1" s="93"/>
      <c r="O1" s="2"/>
    </row>
    <row r="2" spans="1:17" ht="18.75">
      <c r="A2" s="4"/>
      <c r="B2" s="78" t="s">
        <v>45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4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3.1" customHeight="1">
      <c r="A4" s="4"/>
      <c r="B4" s="41" t="s">
        <v>44</v>
      </c>
      <c r="C4" s="79"/>
      <c r="D4" s="79"/>
      <c r="E4" s="79"/>
      <c r="F4" s="79"/>
      <c r="G4" s="40"/>
      <c r="H4" s="2"/>
      <c r="I4" s="2"/>
      <c r="J4" s="2"/>
      <c r="K4" s="36"/>
      <c r="L4" s="39"/>
      <c r="M4" s="39"/>
      <c r="N4" s="39"/>
      <c r="O4" s="39"/>
      <c r="P4" s="39"/>
      <c r="Q4" s="39"/>
    </row>
    <row r="5" spans="1:17" ht="23.1" customHeight="1">
      <c r="A5" s="4"/>
      <c r="B5" s="31" t="s">
        <v>43</v>
      </c>
      <c r="C5" s="79"/>
      <c r="D5" s="79"/>
      <c r="E5" s="79"/>
      <c r="F5" s="79"/>
      <c r="G5" s="38"/>
      <c r="H5" s="37" t="s">
        <v>42</v>
      </c>
      <c r="I5" s="37"/>
      <c r="J5" s="37"/>
      <c r="K5" s="36" t="s">
        <v>41</v>
      </c>
      <c r="L5" s="35"/>
      <c r="M5" s="34"/>
      <c r="N5" s="34"/>
      <c r="O5" s="34"/>
      <c r="P5" s="34"/>
      <c r="Q5" s="34"/>
    </row>
    <row r="6" spans="1:17" ht="23.1" customHeight="1">
      <c r="A6" s="4"/>
      <c r="B6" s="31" t="s">
        <v>40</v>
      </c>
      <c r="C6" s="79"/>
      <c r="D6" s="79"/>
      <c r="E6" s="79"/>
      <c r="F6" s="79"/>
      <c r="G6" s="2"/>
      <c r="H6" s="99" t="s">
        <v>39</v>
      </c>
      <c r="I6" s="99"/>
      <c r="J6" s="99"/>
      <c r="K6" s="33"/>
      <c r="L6" s="32" t="s">
        <v>38</v>
      </c>
      <c r="M6" s="2"/>
      <c r="N6" s="2"/>
      <c r="O6" s="2"/>
      <c r="P6" s="2"/>
      <c r="Q6" s="2"/>
    </row>
    <row r="7" spans="1:17" ht="23.25" customHeight="1">
      <c r="A7" s="4"/>
      <c r="B7" s="31" t="s">
        <v>37</v>
      </c>
      <c r="C7" s="79"/>
      <c r="D7" s="79"/>
      <c r="E7" s="79"/>
      <c r="F7" s="79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0.100000000000001" customHeight="1">
      <c r="A8" s="4"/>
      <c r="B8" s="2" t="s">
        <v>36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0"/>
      <c r="O8" s="2"/>
      <c r="P8" s="2"/>
      <c r="Q8" s="30" t="s">
        <v>35</v>
      </c>
    </row>
    <row r="9" spans="1:17" ht="20.100000000000001" customHeight="1" thickBot="1">
      <c r="A9" s="4"/>
      <c r="B9" s="80" t="s">
        <v>34</v>
      </c>
      <c r="C9" s="96" t="s">
        <v>33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87" t="s">
        <v>32</v>
      </c>
      <c r="Q9" s="90" t="s">
        <v>31</v>
      </c>
    </row>
    <row r="10" spans="1:17" ht="14.25" thickTop="1">
      <c r="A10" s="4"/>
      <c r="B10" s="81"/>
      <c r="C10" s="85" t="s">
        <v>30</v>
      </c>
      <c r="D10" s="85" t="s">
        <v>29</v>
      </c>
      <c r="E10" s="85" t="s">
        <v>28</v>
      </c>
      <c r="F10" s="85" t="s">
        <v>27</v>
      </c>
      <c r="G10" s="85" t="s">
        <v>26</v>
      </c>
      <c r="H10" s="85" t="s">
        <v>25</v>
      </c>
      <c r="I10" s="85" t="s">
        <v>24</v>
      </c>
      <c r="J10" s="85" t="s">
        <v>23</v>
      </c>
      <c r="K10" s="85" t="s">
        <v>22</v>
      </c>
      <c r="L10" s="85" t="s">
        <v>21</v>
      </c>
      <c r="M10" s="85" t="s">
        <v>20</v>
      </c>
      <c r="N10" s="94" t="s">
        <v>19</v>
      </c>
      <c r="O10" s="83" t="s">
        <v>18</v>
      </c>
      <c r="P10" s="88"/>
      <c r="Q10" s="91"/>
    </row>
    <row r="11" spans="1:17" ht="14.25" thickBot="1">
      <c r="A11" s="4"/>
      <c r="B11" s="82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95"/>
      <c r="O11" s="84"/>
      <c r="P11" s="89"/>
      <c r="Q11" s="92"/>
    </row>
    <row r="12" spans="1:17" ht="20.100000000000001" customHeight="1">
      <c r="A12" s="4"/>
      <c r="B12" s="29"/>
      <c r="C12" s="28"/>
      <c r="D12" s="28"/>
      <c r="E12" s="28"/>
      <c r="F12" s="28"/>
      <c r="G12" s="28"/>
      <c r="H12" s="28"/>
      <c r="I12" s="27"/>
      <c r="J12" s="27"/>
      <c r="K12" s="27"/>
      <c r="L12" s="27"/>
      <c r="M12" s="27"/>
      <c r="N12" s="26"/>
      <c r="O12" s="9">
        <f t="shared" ref="O12:O23" si="0">SUM(C12:N12)</f>
        <v>0</v>
      </c>
      <c r="P12" s="25">
        <f t="shared" ref="P12:P23" si="1">IF(O12=0,0,O12/$O$24)</f>
        <v>0</v>
      </c>
      <c r="Q12" s="7">
        <f t="shared" ref="Q12:Q23" si="2">MAX($P$27,$P$30,$P$31,$P$32)*P12</f>
        <v>0</v>
      </c>
    </row>
    <row r="13" spans="1:17" ht="20.100000000000001" customHeight="1">
      <c r="A13" s="4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2"/>
      <c r="O13" s="21">
        <f t="shared" si="0"/>
        <v>0</v>
      </c>
      <c r="P13" s="20">
        <f t="shared" si="1"/>
        <v>0</v>
      </c>
      <c r="Q13" s="19">
        <f t="shared" si="2"/>
        <v>0</v>
      </c>
    </row>
    <row r="14" spans="1:17" ht="20.100000000000001" customHeight="1">
      <c r="A14" s="4"/>
      <c r="B14" s="24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2"/>
      <c r="O14" s="21">
        <f t="shared" si="0"/>
        <v>0</v>
      </c>
      <c r="P14" s="20">
        <f t="shared" si="1"/>
        <v>0</v>
      </c>
      <c r="Q14" s="19">
        <f t="shared" si="2"/>
        <v>0</v>
      </c>
    </row>
    <row r="15" spans="1:17" ht="20.100000000000001" customHeight="1">
      <c r="A15" s="4"/>
      <c r="B15" s="24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2"/>
      <c r="O15" s="21">
        <f t="shared" si="0"/>
        <v>0</v>
      </c>
      <c r="P15" s="20">
        <f t="shared" si="1"/>
        <v>0</v>
      </c>
      <c r="Q15" s="19">
        <f t="shared" si="2"/>
        <v>0</v>
      </c>
    </row>
    <row r="16" spans="1:17" ht="20.100000000000001" customHeight="1">
      <c r="A16" s="4"/>
      <c r="B16" s="24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2"/>
      <c r="O16" s="21">
        <f t="shared" si="0"/>
        <v>0</v>
      </c>
      <c r="P16" s="20">
        <f t="shared" si="1"/>
        <v>0</v>
      </c>
      <c r="Q16" s="19">
        <f t="shared" si="2"/>
        <v>0</v>
      </c>
    </row>
    <row r="17" spans="1:17" ht="20.100000000000001" customHeight="1">
      <c r="A17" s="4"/>
      <c r="B17" s="24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2"/>
      <c r="O17" s="21">
        <f t="shared" si="0"/>
        <v>0</v>
      </c>
      <c r="P17" s="20">
        <f t="shared" si="1"/>
        <v>0</v>
      </c>
      <c r="Q17" s="19">
        <f t="shared" si="2"/>
        <v>0</v>
      </c>
    </row>
    <row r="18" spans="1:17" ht="20.100000000000001" customHeight="1">
      <c r="A18" s="4"/>
      <c r="B18" s="2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2"/>
      <c r="O18" s="21">
        <f t="shared" si="0"/>
        <v>0</v>
      </c>
      <c r="P18" s="20">
        <f t="shared" si="1"/>
        <v>0</v>
      </c>
      <c r="Q18" s="19">
        <f t="shared" si="2"/>
        <v>0</v>
      </c>
    </row>
    <row r="19" spans="1:17" ht="20.100000000000001" customHeight="1">
      <c r="A19" s="4"/>
      <c r="B19" s="2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2"/>
      <c r="O19" s="21">
        <f t="shared" si="0"/>
        <v>0</v>
      </c>
      <c r="P19" s="20">
        <f t="shared" si="1"/>
        <v>0</v>
      </c>
      <c r="Q19" s="19">
        <f t="shared" si="2"/>
        <v>0</v>
      </c>
    </row>
    <row r="20" spans="1:17" ht="20.100000000000001" customHeight="1">
      <c r="A20" s="4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2"/>
      <c r="O20" s="21">
        <f t="shared" si="0"/>
        <v>0</v>
      </c>
      <c r="P20" s="20">
        <f t="shared" si="1"/>
        <v>0</v>
      </c>
      <c r="Q20" s="19">
        <f t="shared" si="2"/>
        <v>0</v>
      </c>
    </row>
    <row r="21" spans="1:17" ht="20.100000000000001" customHeight="1">
      <c r="A21" s="4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2"/>
      <c r="O21" s="21">
        <f t="shared" si="0"/>
        <v>0</v>
      </c>
      <c r="P21" s="20">
        <f t="shared" si="1"/>
        <v>0</v>
      </c>
      <c r="Q21" s="19">
        <f t="shared" si="2"/>
        <v>0</v>
      </c>
    </row>
    <row r="22" spans="1:17" ht="20.100000000000001" customHeight="1">
      <c r="A22" s="4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2"/>
      <c r="O22" s="21">
        <f t="shared" si="0"/>
        <v>0</v>
      </c>
      <c r="P22" s="20">
        <f t="shared" si="1"/>
        <v>0</v>
      </c>
      <c r="Q22" s="19">
        <f t="shared" si="2"/>
        <v>0</v>
      </c>
    </row>
    <row r="23" spans="1:17" ht="20.100000000000001" customHeight="1" thickBot="1">
      <c r="A23" s="4"/>
      <c r="B23" s="1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6"/>
      <c r="O23" s="15">
        <f t="shared" si="0"/>
        <v>0</v>
      </c>
      <c r="P23" s="14">
        <f t="shared" si="1"/>
        <v>0</v>
      </c>
      <c r="Q23" s="13">
        <f t="shared" si="2"/>
        <v>0</v>
      </c>
    </row>
    <row r="24" spans="1:17" ht="20.100000000000001" customHeight="1" thickTop="1">
      <c r="A24" s="4"/>
      <c r="B24" s="12" t="s">
        <v>17</v>
      </c>
      <c r="C24" s="11">
        <f t="shared" ref="C24:Q24" si="3">SUM(C12:C23)</f>
        <v>0</v>
      </c>
      <c r="D24" s="11">
        <f t="shared" si="3"/>
        <v>0</v>
      </c>
      <c r="E24" s="11">
        <f t="shared" si="3"/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  <c r="K24" s="11">
        <f t="shared" si="3"/>
        <v>0</v>
      </c>
      <c r="L24" s="11">
        <f t="shared" si="3"/>
        <v>0</v>
      </c>
      <c r="M24" s="11">
        <f t="shared" si="3"/>
        <v>0</v>
      </c>
      <c r="N24" s="10">
        <f t="shared" si="3"/>
        <v>0</v>
      </c>
      <c r="O24" s="9">
        <f t="shared" si="3"/>
        <v>0</v>
      </c>
      <c r="P24" s="8">
        <f t="shared" si="3"/>
        <v>0</v>
      </c>
      <c r="Q24" s="7">
        <f t="shared" si="3"/>
        <v>0</v>
      </c>
    </row>
    <row r="25" spans="1:17" ht="20.100000000000001" customHeight="1">
      <c r="A25" s="4"/>
      <c r="B25" s="76" t="s">
        <v>16</v>
      </c>
      <c r="C25" s="76"/>
      <c r="D25" s="76"/>
      <c r="E25" s="7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3.5" customHeight="1">
      <c r="A26" s="4"/>
      <c r="B26" s="71" t="s">
        <v>8</v>
      </c>
      <c r="C26" s="71"/>
      <c r="D26" s="74" t="s">
        <v>7</v>
      </c>
      <c r="E26" s="71"/>
      <c r="F26" s="74" t="s">
        <v>6</v>
      </c>
      <c r="G26" s="71"/>
      <c r="H26" s="74" t="s">
        <v>15</v>
      </c>
      <c r="I26" s="71"/>
      <c r="J26" s="74" t="s">
        <v>14</v>
      </c>
      <c r="K26" s="71"/>
      <c r="L26" s="74" t="s">
        <v>13</v>
      </c>
      <c r="M26" s="71"/>
      <c r="N26" s="74" t="s">
        <v>12</v>
      </c>
      <c r="O26" s="71"/>
      <c r="P26" s="74" t="s">
        <v>11</v>
      </c>
      <c r="Q26" s="71"/>
    </row>
    <row r="27" spans="1:17" ht="20.100000000000001" customHeight="1">
      <c r="A27" s="4"/>
      <c r="B27" s="71" t="s">
        <v>10</v>
      </c>
      <c r="C27" s="71"/>
      <c r="D27" s="68"/>
      <c r="E27" s="68"/>
      <c r="F27" s="60">
        <f>O24</f>
        <v>0</v>
      </c>
      <c r="G27" s="60"/>
      <c r="H27" s="67">
        <f>ROUNDDOWN(D27*0.01,0)</f>
        <v>0</v>
      </c>
      <c r="I27" s="67"/>
      <c r="J27" s="67">
        <f>ROUNDDOWN(D27*0.1,0)</f>
        <v>0</v>
      </c>
      <c r="K27" s="67"/>
      <c r="L27" s="67">
        <f>F27-H27-N27</f>
        <v>0</v>
      </c>
      <c r="M27" s="67"/>
      <c r="N27" s="67">
        <f>IF(F27-J27&gt;0,F27-J27,0)</f>
        <v>0</v>
      </c>
      <c r="O27" s="67"/>
      <c r="P27" s="67">
        <f>L27/2+N27</f>
        <v>0</v>
      </c>
      <c r="Q27" s="67"/>
    </row>
    <row r="28" spans="1:17" ht="19.5" customHeight="1">
      <c r="A28" s="4"/>
      <c r="B28" s="2" t="s">
        <v>9</v>
      </c>
      <c r="C28" s="2"/>
      <c r="D28" s="6"/>
      <c r="E28" s="5"/>
      <c r="F28" s="58"/>
      <c r="G28" s="59"/>
      <c r="H28" s="58"/>
      <c r="I28" s="59"/>
      <c r="J28" s="58"/>
      <c r="K28" s="59"/>
      <c r="L28" s="58"/>
      <c r="M28" s="59"/>
      <c r="N28" s="58"/>
      <c r="O28" s="59"/>
      <c r="P28" s="2"/>
      <c r="Q28" s="2"/>
    </row>
    <row r="29" spans="1:17" ht="43.5" customHeight="1">
      <c r="A29" s="4"/>
      <c r="B29" s="75" t="s">
        <v>8</v>
      </c>
      <c r="C29" s="75"/>
      <c r="D29" s="69" t="s">
        <v>7</v>
      </c>
      <c r="E29" s="70"/>
      <c r="F29" s="77" t="s">
        <v>6</v>
      </c>
      <c r="G29" s="75"/>
      <c r="H29" s="77" t="s">
        <v>5</v>
      </c>
      <c r="I29" s="75"/>
      <c r="J29" s="61"/>
      <c r="K29" s="62"/>
      <c r="L29" s="77" t="s">
        <v>4</v>
      </c>
      <c r="M29" s="75"/>
      <c r="N29" s="61"/>
      <c r="O29" s="62"/>
      <c r="P29" s="77" t="s">
        <v>3</v>
      </c>
      <c r="Q29" s="75"/>
    </row>
    <row r="30" spans="1:17" ht="20.100000000000001" customHeight="1">
      <c r="A30" s="4"/>
      <c r="B30" s="60"/>
      <c r="C30" s="60"/>
      <c r="D30" s="68"/>
      <c r="E30" s="68"/>
      <c r="F30" s="60">
        <f>$O$24</f>
        <v>0</v>
      </c>
      <c r="G30" s="60"/>
      <c r="H30" s="67">
        <f>ROUNDDOWN(D30*0.01,0)</f>
        <v>0</v>
      </c>
      <c r="I30" s="67"/>
      <c r="J30" s="63"/>
      <c r="K30" s="64"/>
      <c r="L30" s="72">
        <f>F30-H30</f>
        <v>0</v>
      </c>
      <c r="M30" s="73"/>
      <c r="N30" s="63"/>
      <c r="O30" s="64"/>
      <c r="P30" s="72">
        <f>L30/2</f>
        <v>0</v>
      </c>
      <c r="Q30" s="73"/>
    </row>
    <row r="31" spans="1:17" ht="20.100000000000001" customHeight="1">
      <c r="A31" s="4"/>
      <c r="B31" s="60"/>
      <c r="C31" s="60"/>
      <c r="D31" s="68"/>
      <c r="E31" s="68"/>
      <c r="F31" s="60"/>
      <c r="G31" s="60"/>
      <c r="H31" s="67"/>
      <c r="I31" s="67"/>
      <c r="J31" s="63"/>
      <c r="K31" s="64"/>
      <c r="L31" s="72"/>
      <c r="M31" s="73"/>
      <c r="N31" s="63"/>
      <c r="O31" s="64"/>
      <c r="P31" s="72"/>
      <c r="Q31" s="73"/>
    </row>
    <row r="32" spans="1:17" ht="20.100000000000001" customHeight="1">
      <c r="A32" s="4"/>
      <c r="B32" s="60"/>
      <c r="C32" s="60"/>
      <c r="D32" s="60"/>
      <c r="E32" s="60"/>
      <c r="F32" s="60"/>
      <c r="G32" s="60"/>
      <c r="H32" s="67"/>
      <c r="I32" s="67"/>
      <c r="J32" s="65"/>
      <c r="K32" s="66"/>
      <c r="L32" s="72"/>
      <c r="M32" s="73"/>
      <c r="N32" s="65"/>
      <c r="O32" s="66"/>
      <c r="P32" s="72"/>
      <c r="Q32" s="73"/>
    </row>
    <row r="33" spans="2:17" ht="20.100000000000001" customHeight="1">
      <c r="B33" s="3" t="s">
        <v>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2:17" ht="20.100000000000001" customHeight="1">
      <c r="B34" s="3" t="s">
        <v>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 ht="20.100000000000001" customHeight="1">
      <c r="B35" s="3" t="s">
        <v>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 s="2" customFormat="1" ht="14.25"/>
  </sheetData>
  <mergeCells count="72">
    <mergeCell ref="M1:N1"/>
    <mergeCell ref="L10:L11"/>
    <mergeCell ref="M10:M11"/>
    <mergeCell ref="N10:N11"/>
    <mergeCell ref="C9:O9"/>
    <mergeCell ref="G10:G11"/>
    <mergeCell ref="C10:C11"/>
    <mergeCell ref="I10:I11"/>
    <mergeCell ref="F10:F11"/>
    <mergeCell ref="H10:H11"/>
    <mergeCell ref="K10:K11"/>
    <mergeCell ref="C4:F4"/>
    <mergeCell ref="C5:F5"/>
    <mergeCell ref="C6:F6"/>
    <mergeCell ref="H6:J6"/>
    <mergeCell ref="D10:D11"/>
    <mergeCell ref="D27:E27"/>
    <mergeCell ref="B2:Q2"/>
    <mergeCell ref="C7:F7"/>
    <mergeCell ref="B9:B11"/>
    <mergeCell ref="O10:O11"/>
    <mergeCell ref="J10:J11"/>
    <mergeCell ref="E10:E11"/>
    <mergeCell ref="P9:P11"/>
    <mergeCell ref="Q9:Q11"/>
    <mergeCell ref="N26:O26"/>
    <mergeCell ref="P26:Q26"/>
    <mergeCell ref="L29:M29"/>
    <mergeCell ref="P29:Q29"/>
    <mergeCell ref="F28:G28"/>
    <mergeCell ref="H28:I28"/>
    <mergeCell ref="B25:E25"/>
    <mergeCell ref="L31:M31"/>
    <mergeCell ref="P31:Q31"/>
    <mergeCell ref="B31:C31"/>
    <mergeCell ref="H31:I31"/>
    <mergeCell ref="N27:O27"/>
    <mergeCell ref="P27:Q27"/>
    <mergeCell ref="L30:M30"/>
    <mergeCell ref="L28:M28"/>
    <mergeCell ref="L27:M27"/>
    <mergeCell ref="N29:O32"/>
    <mergeCell ref="P30:Q30"/>
    <mergeCell ref="L26:M26"/>
    <mergeCell ref="F26:G26"/>
    <mergeCell ref="H26:I26"/>
    <mergeCell ref="J26:K26"/>
    <mergeCell ref="B26:C26"/>
    <mergeCell ref="B27:C27"/>
    <mergeCell ref="B30:C30"/>
    <mergeCell ref="D30:E30"/>
    <mergeCell ref="P32:Q32"/>
    <mergeCell ref="D26:E26"/>
    <mergeCell ref="F27:G27"/>
    <mergeCell ref="H27:I27"/>
    <mergeCell ref="B29:C29"/>
    <mergeCell ref="L32:M32"/>
    <mergeCell ref="J27:K27"/>
    <mergeCell ref="F29:G29"/>
    <mergeCell ref="N28:O28"/>
    <mergeCell ref="H29:I29"/>
    <mergeCell ref="D32:E32"/>
    <mergeCell ref="F32:G32"/>
    <mergeCell ref="J28:K28"/>
    <mergeCell ref="B32:C32"/>
    <mergeCell ref="F30:G30"/>
    <mergeCell ref="J29:K32"/>
    <mergeCell ref="H30:I30"/>
    <mergeCell ref="D31:E31"/>
    <mergeCell ref="F31:G31"/>
    <mergeCell ref="D29:E29"/>
    <mergeCell ref="H32:I32"/>
  </mergeCells>
  <phoneticPr fontId="2"/>
  <pageMargins left="0.39370078740157483" right="0" top="0.78740157480314965" bottom="0.59055118110236227" header="0.51181102362204722" footer="0.51181102362204722"/>
  <pageSetup paperSize="9" scale="7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showZeros="0" zoomScale="80" zoomScaleNormal="80" zoomScaleSheetLayoutView="70" workbookViewId="0">
      <selection activeCell="L31" sqref="L31:M31"/>
    </sheetView>
  </sheetViews>
  <sheetFormatPr defaultRowHeight="13.5"/>
  <cols>
    <col min="1" max="1" width="2.625" style="1" customWidth="1"/>
    <col min="2" max="2" width="21.625" style="1" customWidth="1"/>
    <col min="3" max="14" width="10.75" style="1" customWidth="1"/>
    <col min="15" max="15" width="14" style="1" customWidth="1"/>
    <col min="16" max="16" width="10.25" style="1" customWidth="1"/>
    <col min="17" max="17" width="17.875" style="1" customWidth="1"/>
    <col min="18" max="16384" width="9" style="1"/>
  </cols>
  <sheetData>
    <row r="1" spans="1:17" ht="18" customHeight="1">
      <c r="A1" s="4"/>
      <c r="B1" s="2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93"/>
      <c r="N1" s="93"/>
      <c r="O1" s="2"/>
    </row>
    <row r="2" spans="1:17" ht="18.75">
      <c r="A2" s="4"/>
      <c r="B2" s="78" t="s">
        <v>45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4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3.1" customHeight="1">
      <c r="A4" s="4"/>
      <c r="B4" s="41" t="s">
        <v>44</v>
      </c>
      <c r="C4" s="100" t="s">
        <v>64</v>
      </c>
      <c r="D4" s="100"/>
      <c r="E4" s="100"/>
      <c r="F4" s="100"/>
      <c r="G4" s="40"/>
      <c r="H4" s="2"/>
      <c r="I4" s="2"/>
      <c r="J4" s="2"/>
      <c r="K4" s="36"/>
      <c r="L4" s="39"/>
      <c r="M4" s="39"/>
      <c r="N4" s="39"/>
      <c r="O4" s="39"/>
      <c r="P4" s="39"/>
      <c r="Q4" s="39"/>
    </row>
    <row r="5" spans="1:17" ht="23.1" customHeight="1">
      <c r="A5" s="4"/>
      <c r="B5" s="31" t="s">
        <v>43</v>
      </c>
      <c r="C5" s="100" t="s">
        <v>63</v>
      </c>
      <c r="D5" s="100"/>
      <c r="E5" s="100"/>
      <c r="F5" s="100"/>
      <c r="G5" s="38"/>
      <c r="H5" s="37" t="s">
        <v>62</v>
      </c>
      <c r="I5" s="57"/>
      <c r="J5" s="56"/>
      <c r="K5" s="55" t="s">
        <v>61</v>
      </c>
      <c r="L5" s="54"/>
      <c r="M5" s="53"/>
      <c r="N5" s="53"/>
      <c r="O5" s="34"/>
      <c r="P5" s="34"/>
      <c r="Q5" s="34"/>
    </row>
    <row r="6" spans="1:17" ht="23.1" customHeight="1">
      <c r="A6" s="4"/>
      <c r="B6" s="31" t="s">
        <v>40</v>
      </c>
      <c r="C6" s="100" t="s">
        <v>49</v>
      </c>
      <c r="D6" s="100"/>
      <c r="E6" s="100"/>
      <c r="F6" s="100"/>
      <c r="G6" s="2"/>
      <c r="H6" s="99" t="s">
        <v>39</v>
      </c>
      <c r="I6" s="99"/>
      <c r="J6" s="99"/>
      <c r="K6" s="52">
        <v>3</v>
      </c>
      <c r="L6" s="32" t="s">
        <v>38</v>
      </c>
      <c r="M6" s="2"/>
      <c r="N6" s="2"/>
      <c r="O6" s="2"/>
      <c r="P6" s="2"/>
      <c r="Q6" s="2"/>
    </row>
    <row r="7" spans="1:17" ht="23.25" customHeight="1">
      <c r="A7" s="4"/>
      <c r="B7" s="31" t="s">
        <v>37</v>
      </c>
      <c r="C7" s="100" t="s">
        <v>60</v>
      </c>
      <c r="D7" s="100"/>
      <c r="E7" s="100"/>
      <c r="F7" s="100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0.100000000000001" customHeight="1">
      <c r="A8" s="4"/>
      <c r="B8" s="2" t="s">
        <v>36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0"/>
      <c r="O8" s="2"/>
      <c r="P8" s="2"/>
      <c r="Q8" s="30" t="s">
        <v>35</v>
      </c>
    </row>
    <row r="9" spans="1:17" ht="20.100000000000001" customHeight="1" thickBot="1">
      <c r="A9" s="4"/>
      <c r="B9" s="80" t="s">
        <v>34</v>
      </c>
      <c r="C9" s="96" t="s">
        <v>33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87" t="s">
        <v>32</v>
      </c>
      <c r="Q9" s="90" t="s">
        <v>31</v>
      </c>
    </row>
    <row r="10" spans="1:17" ht="14.25" thickTop="1">
      <c r="A10" s="4"/>
      <c r="B10" s="81"/>
      <c r="C10" s="85" t="s">
        <v>59</v>
      </c>
      <c r="D10" s="85" t="s">
        <v>29</v>
      </c>
      <c r="E10" s="85" t="s">
        <v>58</v>
      </c>
      <c r="F10" s="85" t="s">
        <v>57</v>
      </c>
      <c r="G10" s="85" t="s">
        <v>26</v>
      </c>
      <c r="H10" s="85" t="s">
        <v>56</v>
      </c>
      <c r="I10" s="85" t="s">
        <v>55</v>
      </c>
      <c r="J10" s="85" t="s">
        <v>54</v>
      </c>
      <c r="K10" s="85" t="s">
        <v>53</v>
      </c>
      <c r="L10" s="85" t="s">
        <v>52</v>
      </c>
      <c r="M10" s="85" t="s">
        <v>51</v>
      </c>
      <c r="N10" s="94" t="s">
        <v>50</v>
      </c>
      <c r="O10" s="83" t="s">
        <v>18</v>
      </c>
      <c r="P10" s="88"/>
      <c r="Q10" s="91"/>
    </row>
    <row r="11" spans="1:17" ht="14.25" thickBot="1">
      <c r="A11" s="4"/>
      <c r="B11" s="82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95"/>
      <c r="O11" s="84"/>
      <c r="P11" s="89"/>
      <c r="Q11" s="92"/>
    </row>
    <row r="12" spans="1:17" ht="20.100000000000001" customHeight="1">
      <c r="A12" s="4"/>
      <c r="B12" s="51" t="s">
        <v>49</v>
      </c>
      <c r="C12" s="50">
        <v>62062</v>
      </c>
      <c r="D12" s="50">
        <v>65000</v>
      </c>
      <c r="E12" s="50">
        <v>62062</v>
      </c>
      <c r="F12" s="50">
        <v>65000</v>
      </c>
      <c r="G12" s="50">
        <v>65000</v>
      </c>
      <c r="H12" s="50">
        <v>62062</v>
      </c>
      <c r="I12" s="50">
        <v>65000</v>
      </c>
      <c r="J12" s="50">
        <v>62062</v>
      </c>
      <c r="K12" s="50">
        <v>65000</v>
      </c>
      <c r="L12" s="50">
        <v>65000</v>
      </c>
      <c r="M12" s="50">
        <v>58000</v>
      </c>
      <c r="N12" s="49">
        <v>65000</v>
      </c>
      <c r="O12" s="9">
        <f t="shared" ref="O12:O23" si="0">SUM(C12:N12)</f>
        <v>761248</v>
      </c>
      <c r="P12" s="25">
        <f t="shared" ref="P12:P23" si="1">IF(O12=0,0,O12/$O$24)</f>
        <v>0.63914132763750919</v>
      </c>
      <c r="Q12" s="7">
        <f t="shared" ref="Q12:Q23" si="2">MAX($P$27,$P$30,$P$31,$P$32)*P12</f>
        <v>140946.00213593408</v>
      </c>
    </row>
    <row r="13" spans="1:17" ht="20.100000000000001" customHeight="1">
      <c r="A13" s="4"/>
      <c r="B13" s="48" t="s">
        <v>48</v>
      </c>
      <c r="C13" s="47">
        <v>35700</v>
      </c>
      <c r="D13" s="47">
        <v>37000</v>
      </c>
      <c r="E13" s="47">
        <v>35700</v>
      </c>
      <c r="F13" s="47">
        <v>37000</v>
      </c>
      <c r="G13" s="47">
        <v>37000</v>
      </c>
      <c r="H13" s="47">
        <v>35700</v>
      </c>
      <c r="I13" s="47">
        <v>37000</v>
      </c>
      <c r="J13" s="47">
        <v>35700</v>
      </c>
      <c r="K13" s="47">
        <v>37000</v>
      </c>
      <c r="L13" s="47">
        <v>37000</v>
      </c>
      <c r="M13" s="47">
        <v>28000</v>
      </c>
      <c r="N13" s="47">
        <v>37000</v>
      </c>
      <c r="O13" s="21">
        <f t="shared" si="0"/>
        <v>429800</v>
      </c>
      <c r="P13" s="20">
        <f t="shared" si="1"/>
        <v>0.36085867236249086</v>
      </c>
      <c r="Q13" s="19">
        <f t="shared" si="2"/>
        <v>79577.997864065939</v>
      </c>
    </row>
    <row r="14" spans="1:17" ht="20.100000000000001" customHeight="1">
      <c r="A14" s="4"/>
      <c r="B14" s="4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6"/>
      <c r="O14" s="21">
        <f t="shared" si="0"/>
        <v>0</v>
      </c>
      <c r="P14" s="20">
        <f t="shared" si="1"/>
        <v>0</v>
      </c>
      <c r="Q14" s="19">
        <f t="shared" si="2"/>
        <v>0</v>
      </c>
    </row>
    <row r="15" spans="1:17" ht="20.100000000000001" customHeight="1">
      <c r="A15" s="4"/>
      <c r="B15" s="4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6"/>
      <c r="O15" s="21">
        <f t="shared" si="0"/>
        <v>0</v>
      </c>
      <c r="P15" s="20">
        <f t="shared" si="1"/>
        <v>0</v>
      </c>
      <c r="Q15" s="19">
        <f t="shared" si="2"/>
        <v>0</v>
      </c>
    </row>
    <row r="16" spans="1:17" ht="20.100000000000001" customHeight="1">
      <c r="A16" s="4"/>
      <c r="B16" s="48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6"/>
      <c r="O16" s="21">
        <f t="shared" si="0"/>
        <v>0</v>
      </c>
      <c r="P16" s="20">
        <f t="shared" si="1"/>
        <v>0</v>
      </c>
      <c r="Q16" s="19">
        <f t="shared" si="2"/>
        <v>0</v>
      </c>
    </row>
    <row r="17" spans="1:17" ht="20.100000000000001" customHeight="1">
      <c r="A17" s="4"/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6"/>
      <c r="O17" s="21">
        <f t="shared" si="0"/>
        <v>0</v>
      </c>
      <c r="P17" s="20">
        <f t="shared" si="1"/>
        <v>0</v>
      </c>
      <c r="Q17" s="19">
        <f t="shared" si="2"/>
        <v>0</v>
      </c>
    </row>
    <row r="18" spans="1:17" ht="20.100000000000001" customHeight="1">
      <c r="A18" s="4"/>
      <c r="B18" s="48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6"/>
      <c r="O18" s="21">
        <f t="shared" si="0"/>
        <v>0</v>
      </c>
      <c r="P18" s="20">
        <f t="shared" si="1"/>
        <v>0</v>
      </c>
      <c r="Q18" s="19">
        <f t="shared" si="2"/>
        <v>0</v>
      </c>
    </row>
    <row r="19" spans="1:17" ht="20.100000000000001" customHeight="1">
      <c r="A19" s="4"/>
      <c r="B19" s="4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6"/>
      <c r="O19" s="21">
        <f t="shared" si="0"/>
        <v>0</v>
      </c>
      <c r="P19" s="20">
        <f t="shared" si="1"/>
        <v>0</v>
      </c>
      <c r="Q19" s="19">
        <f t="shared" si="2"/>
        <v>0</v>
      </c>
    </row>
    <row r="20" spans="1:17" ht="20.100000000000001" customHeight="1">
      <c r="A20" s="4"/>
      <c r="B20" s="48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6"/>
      <c r="O20" s="21">
        <f t="shared" si="0"/>
        <v>0</v>
      </c>
      <c r="P20" s="20">
        <f t="shared" si="1"/>
        <v>0</v>
      </c>
      <c r="Q20" s="19">
        <f t="shared" si="2"/>
        <v>0</v>
      </c>
    </row>
    <row r="21" spans="1:17" ht="20.100000000000001" customHeight="1">
      <c r="A21" s="4"/>
      <c r="B21" s="48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6"/>
      <c r="O21" s="21">
        <f t="shared" si="0"/>
        <v>0</v>
      </c>
      <c r="P21" s="20">
        <f t="shared" si="1"/>
        <v>0</v>
      </c>
      <c r="Q21" s="19">
        <f t="shared" si="2"/>
        <v>0</v>
      </c>
    </row>
    <row r="22" spans="1:17" ht="20.100000000000001" customHeight="1">
      <c r="A22" s="4"/>
      <c r="B22" s="4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6"/>
      <c r="O22" s="21">
        <f t="shared" si="0"/>
        <v>0</v>
      </c>
      <c r="P22" s="20">
        <f t="shared" si="1"/>
        <v>0</v>
      </c>
      <c r="Q22" s="19">
        <f t="shared" si="2"/>
        <v>0</v>
      </c>
    </row>
    <row r="23" spans="1:17" ht="20.100000000000001" customHeight="1" thickBot="1">
      <c r="A23" s="4"/>
      <c r="B23" s="45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3"/>
      <c r="O23" s="15">
        <f t="shared" si="0"/>
        <v>0</v>
      </c>
      <c r="P23" s="14">
        <f t="shared" si="1"/>
        <v>0</v>
      </c>
      <c r="Q23" s="13">
        <f t="shared" si="2"/>
        <v>0</v>
      </c>
    </row>
    <row r="24" spans="1:17" ht="20.100000000000001" customHeight="1" thickTop="1">
      <c r="A24" s="4"/>
      <c r="B24" s="12" t="s">
        <v>17</v>
      </c>
      <c r="C24" s="11">
        <f t="shared" ref="C24:Q24" si="3">SUM(C12:C23)</f>
        <v>97762</v>
      </c>
      <c r="D24" s="11">
        <f t="shared" si="3"/>
        <v>102000</v>
      </c>
      <c r="E24" s="11">
        <f t="shared" si="3"/>
        <v>97762</v>
      </c>
      <c r="F24" s="11">
        <f t="shared" si="3"/>
        <v>102000</v>
      </c>
      <c r="G24" s="11">
        <f t="shared" si="3"/>
        <v>102000</v>
      </c>
      <c r="H24" s="11">
        <f t="shared" si="3"/>
        <v>97762</v>
      </c>
      <c r="I24" s="11">
        <f t="shared" si="3"/>
        <v>102000</v>
      </c>
      <c r="J24" s="11">
        <f t="shared" si="3"/>
        <v>97762</v>
      </c>
      <c r="K24" s="11">
        <f t="shared" si="3"/>
        <v>102000</v>
      </c>
      <c r="L24" s="11">
        <f t="shared" si="3"/>
        <v>102000</v>
      </c>
      <c r="M24" s="11">
        <f t="shared" si="3"/>
        <v>86000</v>
      </c>
      <c r="N24" s="10">
        <f t="shared" si="3"/>
        <v>102000</v>
      </c>
      <c r="O24" s="10">
        <f>SUM(O12:O23)</f>
        <v>1191048</v>
      </c>
      <c r="P24" s="8">
        <f t="shared" si="3"/>
        <v>1</v>
      </c>
      <c r="Q24" s="7">
        <f t="shared" si="3"/>
        <v>220524</v>
      </c>
    </row>
    <row r="25" spans="1:17" ht="20.100000000000001" customHeight="1">
      <c r="A25" s="4"/>
      <c r="B25" s="76" t="s">
        <v>16</v>
      </c>
      <c r="C25" s="76"/>
      <c r="D25" s="76"/>
      <c r="E25" s="7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3.5" customHeight="1">
      <c r="A26" s="4"/>
      <c r="B26" s="71" t="s">
        <v>8</v>
      </c>
      <c r="C26" s="71"/>
      <c r="D26" s="74" t="s">
        <v>7</v>
      </c>
      <c r="E26" s="71"/>
      <c r="F26" s="74" t="s">
        <v>6</v>
      </c>
      <c r="G26" s="71"/>
      <c r="H26" s="74" t="s">
        <v>15</v>
      </c>
      <c r="I26" s="71"/>
      <c r="J26" s="74" t="s">
        <v>47</v>
      </c>
      <c r="K26" s="71"/>
      <c r="L26" s="74" t="s">
        <v>13</v>
      </c>
      <c r="M26" s="71"/>
      <c r="N26" s="74" t="s">
        <v>12</v>
      </c>
      <c r="O26" s="71"/>
      <c r="P26" s="74" t="s">
        <v>11</v>
      </c>
      <c r="Q26" s="71"/>
    </row>
    <row r="27" spans="1:17" ht="20.100000000000001" customHeight="1">
      <c r="A27" s="4"/>
      <c r="B27" s="71" t="s">
        <v>10</v>
      </c>
      <c r="C27" s="71"/>
      <c r="D27" s="101">
        <v>75000000</v>
      </c>
      <c r="E27" s="101"/>
      <c r="F27" s="60">
        <f>O24</f>
        <v>1191048</v>
      </c>
      <c r="G27" s="60"/>
      <c r="H27" s="67">
        <f>ROUNDDOWN(D27*0.01,0)</f>
        <v>750000</v>
      </c>
      <c r="I27" s="67"/>
      <c r="J27" s="67">
        <f>ROUNDDOWN(D27*0.1,0)</f>
        <v>7500000</v>
      </c>
      <c r="K27" s="67"/>
      <c r="L27" s="67">
        <f>F27-H27-N27</f>
        <v>441048</v>
      </c>
      <c r="M27" s="67"/>
      <c r="N27" s="67">
        <f>IF(F27-J27&gt;0,F27-J27,0)</f>
        <v>0</v>
      </c>
      <c r="O27" s="67"/>
      <c r="P27" s="67">
        <f>L27/2+N27</f>
        <v>220524</v>
      </c>
      <c r="Q27" s="67"/>
    </row>
    <row r="28" spans="1:17" ht="19.5" customHeight="1">
      <c r="A28" s="4"/>
      <c r="B28" s="2" t="s">
        <v>9</v>
      </c>
      <c r="C28" s="2"/>
      <c r="D28" s="6"/>
      <c r="E28" s="5"/>
      <c r="F28" s="58"/>
      <c r="G28" s="59"/>
      <c r="H28" s="58"/>
      <c r="I28" s="59"/>
      <c r="J28" s="58"/>
      <c r="K28" s="59"/>
      <c r="L28" s="58"/>
      <c r="M28" s="59"/>
      <c r="N28" s="58"/>
      <c r="O28" s="59"/>
      <c r="P28" s="2"/>
      <c r="Q28" s="2"/>
    </row>
    <row r="29" spans="1:17" ht="43.5" customHeight="1">
      <c r="A29" s="4"/>
      <c r="B29" s="75" t="s">
        <v>8</v>
      </c>
      <c r="C29" s="75"/>
      <c r="D29" s="69" t="s">
        <v>7</v>
      </c>
      <c r="E29" s="70"/>
      <c r="F29" s="77" t="s">
        <v>6</v>
      </c>
      <c r="G29" s="75"/>
      <c r="H29" s="77" t="s">
        <v>15</v>
      </c>
      <c r="I29" s="75"/>
      <c r="J29" s="61"/>
      <c r="K29" s="62"/>
      <c r="L29" s="77" t="s">
        <v>4</v>
      </c>
      <c r="M29" s="75"/>
      <c r="N29" s="61"/>
      <c r="O29" s="62"/>
      <c r="P29" s="77" t="s">
        <v>3</v>
      </c>
      <c r="Q29" s="75"/>
    </row>
    <row r="30" spans="1:17" ht="20.100000000000001" customHeight="1">
      <c r="A30" s="4"/>
      <c r="B30" s="60"/>
      <c r="C30" s="60"/>
      <c r="D30" s="101"/>
      <c r="E30" s="101"/>
      <c r="F30" s="60"/>
      <c r="G30" s="60"/>
      <c r="H30" s="67">
        <f>ROUNDDOWN(D30*0.01,0)</f>
        <v>0</v>
      </c>
      <c r="I30" s="67"/>
      <c r="J30" s="63"/>
      <c r="K30" s="64"/>
      <c r="L30" s="72">
        <f>F30-H30</f>
        <v>0</v>
      </c>
      <c r="M30" s="73"/>
      <c r="N30" s="63"/>
      <c r="O30" s="64"/>
      <c r="P30" s="72">
        <f>L30/2</f>
        <v>0</v>
      </c>
      <c r="Q30" s="73"/>
    </row>
    <row r="31" spans="1:17" ht="20.100000000000001" customHeight="1">
      <c r="A31" s="4"/>
      <c r="B31" s="60"/>
      <c r="C31" s="60"/>
      <c r="D31" s="68"/>
      <c r="E31" s="68"/>
      <c r="F31" s="60"/>
      <c r="G31" s="60"/>
      <c r="H31" s="67"/>
      <c r="I31" s="67"/>
      <c r="J31" s="63"/>
      <c r="K31" s="64"/>
      <c r="L31" s="72"/>
      <c r="M31" s="73"/>
      <c r="N31" s="63"/>
      <c r="O31" s="64"/>
      <c r="P31" s="72"/>
      <c r="Q31" s="73"/>
    </row>
    <row r="32" spans="1:17" ht="20.100000000000001" customHeight="1">
      <c r="A32" s="4"/>
      <c r="B32" s="60"/>
      <c r="C32" s="60"/>
      <c r="D32" s="60"/>
      <c r="E32" s="60"/>
      <c r="F32" s="60"/>
      <c r="G32" s="60"/>
      <c r="H32" s="67"/>
      <c r="I32" s="67"/>
      <c r="J32" s="65"/>
      <c r="K32" s="66"/>
      <c r="L32" s="72"/>
      <c r="M32" s="73"/>
      <c r="N32" s="65"/>
      <c r="O32" s="66"/>
      <c r="P32" s="72"/>
      <c r="Q32" s="73"/>
    </row>
    <row r="33" spans="2:17" ht="20.100000000000001" customHeight="1">
      <c r="B33" s="3" t="s">
        <v>2</v>
      </c>
      <c r="C33" s="3"/>
      <c r="D33" s="3"/>
      <c r="E33" s="3"/>
      <c r="F33" s="3"/>
      <c r="G33" s="3"/>
      <c r="H33" s="3"/>
      <c r="I33" s="3"/>
      <c r="J33" s="3"/>
      <c r="K33" s="42"/>
      <c r="L33" s="3"/>
      <c r="M33" s="3"/>
      <c r="N33" s="3"/>
      <c r="O33" s="3"/>
      <c r="P33" s="3"/>
      <c r="Q33" s="3"/>
    </row>
    <row r="34" spans="2:17" ht="20.100000000000001" customHeight="1">
      <c r="B34" s="3" t="s">
        <v>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 ht="20.100000000000001" customHeight="1">
      <c r="B35" s="3" t="s">
        <v>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 s="2" customFormat="1" ht="14.25"/>
  </sheetData>
  <mergeCells count="72">
    <mergeCell ref="L32:M32"/>
    <mergeCell ref="P32:Q32"/>
    <mergeCell ref="L29:M29"/>
    <mergeCell ref="N29:O32"/>
    <mergeCell ref="P29:Q29"/>
    <mergeCell ref="B30:C30"/>
    <mergeCell ref="D30:E30"/>
    <mergeCell ref="F30:G30"/>
    <mergeCell ref="H30:I30"/>
    <mergeCell ref="L30:M30"/>
    <mergeCell ref="P30:Q30"/>
    <mergeCell ref="B31:C31"/>
    <mergeCell ref="D31:E31"/>
    <mergeCell ref="F31:G31"/>
    <mergeCell ref="H31:I31"/>
    <mergeCell ref="L31:M31"/>
    <mergeCell ref="P31:Q31"/>
    <mergeCell ref="D32:E32"/>
    <mergeCell ref="B29:C29"/>
    <mergeCell ref="D29:E29"/>
    <mergeCell ref="F29:G29"/>
    <mergeCell ref="H29:I29"/>
    <mergeCell ref="J29:K32"/>
    <mergeCell ref="B32:C32"/>
    <mergeCell ref="F32:G32"/>
    <mergeCell ref="H32:I32"/>
    <mergeCell ref="N28:O28"/>
    <mergeCell ref="P26:Q26"/>
    <mergeCell ref="N27:O27"/>
    <mergeCell ref="P27:Q27"/>
    <mergeCell ref="J26:K26"/>
    <mergeCell ref="L26:M26"/>
    <mergeCell ref="L27:M27"/>
    <mergeCell ref="F28:G28"/>
    <mergeCell ref="H28:I28"/>
    <mergeCell ref="J28:K28"/>
    <mergeCell ref="L28:M28"/>
    <mergeCell ref="B27:C27"/>
    <mergeCell ref="D27:E27"/>
    <mergeCell ref="F27:G27"/>
    <mergeCell ref="H27:I27"/>
    <mergeCell ref="J27:K27"/>
    <mergeCell ref="C7:F7"/>
    <mergeCell ref="B9:B11"/>
    <mergeCell ref="C9:O9"/>
    <mergeCell ref="N26:O26"/>
    <mergeCell ref="H10:H11"/>
    <mergeCell ref="I10:I11"/>
    <mergeCell ref="J10:J11"/>
    <mergeCell ref="K10:K11"/>
    <mergeCell ref="L10:L11"/>
    <mergeCell ref="M10:M11"/>
    <mergeCell ref="B25:E25"/>
    <mergeCell ref="B26:C26"/>
    <mergeCell ref="D26:E26"/>
    <mergeCell ref="F26:G26"/>
    <mergeCell ref="H26:I26"/>
    <mergeCell ref="P9:P11"/>
    <mergeCell ref="Q9:Q11"/>
    <mergeCell ref="C10:C11"/>
    <mergeCell ref="D10:D11"/>
    <mergeCell ref="E10:E11"/>
    <mergeCell ref="F10:F11"/>
    <mergeCell ref="G10:G11"/>
    <mergeCell ref="N10:N11"/>
    <mergeCell ref="O10:O11"/>
    <mergeCell ref="M1:N1"/>
    <mergeCell ref="B2:Q2"/>
    <mergeCell ref="C4:F4"/>
    <mergeCell ref="C5:F5"/>
    <mergeCell ref="C6:F6"/>
    <mergeCell ref="H6:J6"/>
  </mergeCells>
  <phoneticPr fontId="2"/>
  <pageMargins left="0.39370078740157483" right="0" top="0.78740157480314965" bottom="0.59055118110236227" header="0.51181102362204722" footer="0.51181102362204722"/>
  <pageSetup paperSize="9" scale="7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 総括表</vt:lpstr>
      <vt:lpstr>記載例</vt:lpstr>
      <vt:lpstr>記載例!Print_Area</vt:lpstr>
      <vt:lpstr>'別紙2 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KAIGO105</dc:creator>
  <cp:lastModifiedBy>岡崎　志穂</cp:lastModifiedBy>
  <dcterms:created xsi:type="dcterms:W3CDTF">2024-09-17T00:48:03Z</dcterms:created>
  <dcterms:modified xsi:type="dcterms:W3CDTF">2024-10-18T05:13:36Z</dcterms:modified>
</cp:coreProperties>
</file>