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OMZCDRIVE01\data$\環境衛生部環境保全課\①事務島\⑳カーボンニュートラルの実現に向けて\★ゼロカーボン北海道関係\220228　ゼロカーボンいぶり\苫小牧版\〇とまエコノートグラフ更新後\"/>
    </mc:Choice>
  </mc:AlternateContent>
  <bookViews>
    <workbookView xWindow="0" yWindow="0" windowWidth="15360" windowHeight="7545" activeTab="1"/>
  </bookViews>
  <sheets>
    <sheet name="入力表" sheetId="1" r:id="rId1"/>
    <sheet name="入力表【基準年度】" sheetId="11" r:id="rId2"/>
    <sheet name="グラフ（全体）" sheetId="14" r:id="rId3"/>
    <sheet name="グラフ（個別）" sheetId="16" r:id="rId4"/>
    <sheet name="グラフ出力用 " sheetId="12" r:id="rId5"/>
    <sheet name="ドロップダウンリスト" sheetId="15" state="hidden" r:id="rId6"/>
  </sheets>
  <externalReferences>
    <externalReference r:id="rId7"/>
  </externalReferences>
  <definedNames>
    <definedName name="LPガス_CO2排出量" localSheetId="4">'グラフ出力用 '!$B$7:$M$7</definedName>
    <definedName name="LPガス_使用量" localSheetId="4">'グラフ出力用 '!$B$6:$M$6</definedName>
    <definedName name="_xlnm.Print_Area" localSheetId="2">'グラフ（全体）'!$A$1:$X$100</definedName>
    <definedName name="_xlnm.Print_Area" localSheetId="0">入力表!$A$1:$P$27</definedName>
    <definedName name="_xlnm.Print_Area" localSheetId="1">入力表【基準年度】!$A$1:$O$27</definedName>
    <definedName name="ガソリン_CO2排出量" localSheetId="4">'グラフ出力用 '!$B$17:$M$17</definedName>
    <definedName name="ガソリン_使用量" localSheetId="4">'グラフ出力用 '!$B$16:$M$16</definedName>
    <definedName name="軽油_CO2排出量" localSheetId="4">'グラフ出力用 '!$B$15:$M$15</definedName>
    <definedName name="軽油_使用量" localSheetId="4">'グラフ出力用 '!$B$14:$M$14</definedName>
    <definedName name="個別1">INDIRECT('グラフ（個別）'!$B$6)</definedName>
    <definedName name="個別2">INDIRECT('グラフ（個別）'!$B$23)</definedName>
    <definedName name="個別3">INDIRECT('グラフ（個別）'!$G$6)</definedName>
    <definedName name="個別4">INDIRECT('グラフ（個別）'!$G$23)</definedName>
    <definedName name="重油A_CO2排出量">'グラフ出力用 '!$B$11:$M$11</definedName>
    <definedName name="重油A_使用量">'グラフ出力用 '!$B$10:$M$10</definedName>
    <definedName name="重油B.C_CO2排出量">'グラフ出力用 '!$B$13:$M$13</definedName>
    <definedName name="重油B.C_使用量">'グラフ出力用 '!$B$12:$M$12</definedName>
    <definedName name="電気_CO2排出量" localSheetId="4">'グラフ出力用 '!$B$3:$M$3</definedName>
    <definedName name="電気_使用量" localSheetId="4">'グラフ出力用 '!$B$2:$M$2</definedName>
    <definedName name="都市ガス_CO2排出量" localSheetId="4">'グラフ出力用 '!$B$5:$M$5</definedName>
    <definedName name="都市ガス_使用量" localSheetId="4">'グラフ出力用 '!$B$4:$M$4</definedName>
    <definedName name="灯油_CO2排出量" localSheetId="4">'グラフ出力用 '!$B$9:$M$9</definedName>
    <definedName name="灯油_使用量" localSheetId="4">'グラフ出力用 '!$B$8:$M$8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6" l="1"/>
  <c r="C7" i="11" l="1"/>
  <c r="E2" i="14" l="1"/>
  <c r="I54" i="14"/>
  <c r="D17" i="11"/>
  <c r="E17" i="11"/>
  <c r="F17" i="11"/>
  <c r="G17" i="11"/>
  <c r="H17" i="11"/>
  <c r="I17" i="11"/>
  <c r="J17" i="11"/>
  <c r="K17" i="11"/>
  <c r="L17" i="11"/>
  <c r="M17" i="11"/>
  <c r="N17" i="11"/>
  <c r="D15" i="11"/>
  <c r="E15" i="11"/>
  <c r="F15" i="11"/>
  <c r="G15" i="11"/>
  <c r="H15" i="11"/>
  <c r="I15" i="11"/>
  <c r="J15" i="11"/>
  <c r="K15" i="11"/>
  <c r="L15" i="11"/>
  <c r="M15" i="11"/>
  <c r="N15" i="11"/>
  <c r="C17" i="11"/>
  <c r="C15" i="11"/>
  <c r="C13" i="1"/>
  <c r="C17" i="1"/>
  <c r="C15" i="1"/>
  <c r="N19" i="1" l="1"/>
  <c r="M2" i="12" l="1"/>
  <c r="M4" i="12"/>
  <c r="M6" i="12"/>
  <c r="M8" i="12"/>
  <c r="M10" i="12"/>
  <c r="M12" i="12"/>
  <c r="M14" i="12"/>
  <c r="M15" i="12"/>
  <c r="M16" i="12"/>
  <c r="M20" i="12"/>
  <c r="M22" i="12"/>
  <c r="M24" i="12"/>
  <c r="M26" i="12"/>
  <c r="M28" i="12"/>
  <c r="M30" i="12"/>
  <c r="M32" i="12"/>
  <c r="M34" i="12"/>
  <c r="M1" i="12"/>
  <c r="C34" i="12" l="1"/>
  <c r="D34" i="12"/>
  <c r="E34" i="12"/>
  <c r="F34" i="12"/>
  <c r="G34" i="12"/>
  <c r="H34" i="12"/>
  <c r="I34" i="12"/>
  <c r="J34" i="12"/>
  <c r="K34" i="12"/>
  <c r="L34" i="12"/>
  <c r="B34" i="12"/>
  <c r="L30" i="12"/>
  <c r="K30" i="12"/>
  <c r="J30" i="12"/>
  <c r="I30" i="12"/>
  <c r="H30" i="12"/>
  <c r="G30" i="12"/>
  <c r="F30" i="12"/>
  <c r="E30" i="12"/>
  <c r="D30" i="12"/>
  <c r="C30" i="12"/>
  <c r="B30" i="12"/>
  <c r="L28" i="12"/>
  <c r="K28" i="12"/>
  <c r="J28" i="12"/>
  <c r="I28" i="12"/>
  <c r="H28" i="12"/>
  <c r="G28" i="12"/>
  <c r="F28" i="12"/>
  <c r="E28" i="12"/>
  <c r="D28" i="12"/>
  <c r="C28" i="12"/>
  <c r="B28" i="12"/>
  <c r="C26" i="12"/>
  <c r="D26" i="12"/>
  <c r="E26" i="12"/>
  <c r="F26" i="12"/>
  <c r="G26" i="12"/>
  <c r="H26" i="12"/>
  <c r="I26" i="12"/>
  <c r="J26" i="12"/>
  <c r="K26" i="12"/>
  <c r="L26" i="12"/>
  <c r="B26" i="12"/>
  <c r="L13" i="12"/>
  <c r="K13" i="12"/>
  <c r="J13" i="12"/>
  <c r="I13" i="12"/>
  <c r="H13" i="12"/>
  <c r="G13" i="12"/>
  <c r="F13" i="12"/>
  <c r="E13" i="12"/>
  <c r="D13" i="12"/>
  <c r="C13" i="12"/>
  <c r="L12" i="12"/>
  <c r="K12" i="12"/>
  <c r="J12" i="12"/>
  <c r="I12" i="12"/>
  <c r="H12" i="12"/>
  <c r="G12" i="12"/>
  <c r="F12" i="12"/>
  <c r="E12" i="12"/>
  <c r="D12" i="12"/>
  <c r="C12" i="12"/>
  <c r="B12" i="12"/>
  <c r="L11" i="12"/>
  <c r="K11" i="12"/>
  <c r="J11" i="12"/>
  <c r="I11" i="12"/>
  <c r="H11" i="12"/>
  <c r="G11" i="12"/>
  <c r="F11" i="12"/>
  <c r="E11" i="12"/>
  <c r="D11" i="12"/>
  <c r="C11" i="12"/>
  <c r="L10" i="12"/>
  <c r="K10" i="12"/>
  <c r="J10" i="12"/>
  <c r="I10" i="12"/>
  <c r="H10" i="12"/>
  <c r="G10" i="12"/>
  <c r="F10" i="12"/>
  <c r="E10" i="12"/>
  <c r="D10" i="12"/>
  <c r="C10" i="12"/>
  <c r="B10" i="12"/>
  <c r="C22" i="12"/>
  <c r="D22" i="12"/>
  <c r="E22" i="12"/>
  <c r="F22" i="12"/>
  <c r="G22" i="12"/>
  <c r="H22" i="12"/>
  <c r="I22" i="12"/>
  <c r="J22" i="12"/>
  <c r="K22" i="12"/>
  <c r="L22" i="12"/>
  <c r="B22" i="12"/>
  <c r="B4" i="12"/>
  <c r="C4" i="12"/>
  <c r="D4" i="12"/>
  <c r="E4" i="12"/>
  <c r="F4" i="12"/>
  <c r="G4" i="12"/>
  <c r="H4" i="12"/>
  <c r="I4" i="12"/>
  <c r="J4" i="12"/>
  <c r="K4" i="12"/>
  <c r="L4" i="12"/>
  <c r="A1" i="12"/>
  <c r="C27" i="1" l="1"/>
  <c r="D15" i="1" l="1"/>
  <c r="E15" i="1"/>
  <c r="F15" i="1"/>
  <c r="G15" i="1"/>
  <c r="H15" i="1"/>
  <c r="I15" i="1"/>
  <c r="J15" i="1"/>
  <c r="K15" i="1"/>
  <c r="L15" i="1"/>
  <c r="M15" i="1"/>
  <c r="N15" i="1"/>
  <c r="M11" i="12" s="1"/>
  <c r="D17" i="1"/>
  <c r="E17" i="1"/>
  <c r="F17" i="1"/>
  <c r="G17" i="1"/>
  <c r="H17" i="1"/>
  <c r="I17" i="1"/>
  <c r="J17" i="1"/>
  <c r="K17" i="1"/>
  <c r="L17" i="1"/>
  <c r="M17" i="1"/>
  <c r="N17" i="1"/>
  <c r="M13" i="12" s="1"/>
  <c r="B13" i="12"/>
  <c r="B11" i="12"/>
  <c r="K9" i="1"/>
  <c r="J5" i="12" s="1"/>
  <c r="N9" i="11"/>
  <c r="M23" i="12" s="1"/>
  <c r="M9" i="11"/>
  <c r="L23" i="12" s="1"/>
  <c r="L9" i="11"/>
  <c r="K23" i="12" s="1"/>
  <c r="K9" i="11"/>
  <c r="J23" i="12" s="1"/>
  <c r="J9" i="11"/>
  <c r="I23" i="12" s="1"/>
  <c r="I9" i="11"/>
  <c r="H23" i="12" s="1"/>
  <c r="H9" i="11"/>
  <c r="G23" i="12" s="1"/>
  <c r="G9" i="11"/>
  <c r="F23" i="12" s="1"/>
  <c r="F9" i="11"/>
  <c r="E23" i="12" s="1"/>
  <c r="E9" i="11"/>
  <c r="D23" i="12" s="1"/>
  <c r="D9" i="11"/>
  <c r="C23" i="12" s="1"/>
  <c r="C9" i="11"/>
  <c r="B23" i="12" s="1"/>
  <c r="O8" i="11"/>
  <c r="N22" i="12" s="1"/>
  <c r="O8" i="1"/>
  <c r="N4" i="12" s="1"/>
  <c r="P8" i="1" l="1"/>
  <c r="L9" i="1"/>
  <c r="K5" i="12" s="1"/>
  <c r="D9" i="1"/>
  <c r="C5" i="12" s="1"/>
  <c r="F9" i="1"/>
  <c r="E5" i="12" s="1"/>
  <c r="N9" i="1"/>
  <c r="M5" i="12" s="1"/>
  <c r="E9" i="1"/>
  <c r="D5" i="12" s="1"/>
  <c r="G9" i="1"/>
  <c r="F5" i="12" s="1"/>
  <c r="C9" i="1"/>
  <c r="B5" i="12" s="1"/>
  <c r="H9" i="1"/>
  <c r="G5" i="12" s="1"/>
  <c r="M9" i="1"/>
  <c r="L5" i="12" s="1"/>
  <c r="J9" i="1"/>
  <c r="I5" i="12" s="1"/>
  <c r="I9" i="1"/>
  <c r="H5" i="12" s="1"/>
  <c r="O9" i="11"/>
  <c r="N23" i="12" s="1"/>
  <c r="O14" i="1"/>
  <c r="N10" i="12" s="1"/>
  <c r="M31" i="12"/>
  <c r="L31" i="12"/>
  <c r="K31" i="12"/>
  <c r="J31" i="12"/>
  <c r="I31" i="12"/>
  <c r="H31" i="12"/>
  <c r="G31" i="12"/>
  <c r="F31" i="12"/>
  <c r="E31" i="12"/>
  <c r="D31" i="12"/>
  <c r="C31" i="12"/>
  <c r="B31" i="12"/>
  <c r="O16" i="11"/>
  <c r="N30" i="12" s="1"/>
  <c r="O9" i="1" l="1"/>
  <c r="N5" i="12" s="1"/>
  <c r="O17" i="11"/>
  <c r="N31" i="12" s="1"/>
  <c r="O15" i="1"/>
  <c r="N11" i="12" s="1"/>
  <c r="N21" i="11"/>
  <c r="M35" i="12" s="1"/>
  <c r="M21" i="11"/>
  <c r="L35" i="12" s="1"/>
  <c r="L21" i="11"/>
  <c r="K35" i="12" s="1"/>
  <c r="K21" i="11"/>
  <c r="J35" i="12" s="1"/>
  <c r="J21" i="11"/>
  <c r="I35" i="12" s="1"/>
  <c r="I21" i="11"/>
  <c r="H35" i="12" s="1"/>
  <c r="H21" i="11"/>
  <c r="G35" i="12" s="1"/>
  <c r="G21" i="11"/>
  <c r="F35" i="12" s="1"/>
  <c r="F21" i="11"/>
  <c r="E35" i="12" s="1"/>
  <c r="E21" i="11"/>
  <c r="D35" i="12" s="1"/>
  <c r="D21" i="11"/>
  <c r="C35" i="12" s="1"/>
  <c r="C21" i="11"/>
  <c r="B35" i="12" s="1"/>
  <c r="O20" i="11"/>
  <c r="N34" i="12" s="1"/>
  <c r="N19" i="11"/>
  <c r="M33" i="12" s="1"/>
  <c r="M19" i="11"/>
  <c r="L19" i="11"/>
  <c r="K19" i="11"/>
  <c r="J19" i="11"/>
  <c r="I19" i="11"/>
  <c r="H19" i="11"/>
  <c r="G19" i="11"/>
  <c r="F19" i="11"/>
  <c r="E19" i="11"/>
  <c r="D19" i="11"/>
  <c r="C19" i="11"/>
  <c r="O18" i="11"/>
  <c r="N32" i="12" s="1"/>
  <c r="M29" i="12"/>
  <c r="L29" i="12"/>
  <c r="K29" i="12"/>
  <c r="J29" i="12"/>
  <c r="I29" i="12"/>
  <c r="H29" i="12"/>
  <c r="G29" i="12"/>
  <c r="F29" i="12"/>
  <c r="E29" i="12"/>
  <c r="D29" i="12"/>
  <c r="C29" i="12"/>
  <c r="B29" i="12"/>
  <c r="O14" i="11"/>
  <c r="N13" i="11"/>
  <c r="M13" i="11"/>
  <c r="L13" i="11"/>
  <c r="K13" i="11"/>
  <c r="J13" i="11"/>
  <c r="I13" i="11"/>
  <c r="H13" i="11"/>
  <c r="G13" i="11"/>
  <c r="F13" i="11"/>
  <c r="E13" i="11"/>
  <c r="D27" i="12" s="1"/>
  <c r="D13" i="11"/>
  <c r="C13" i="11"/>
  <c r="B27" i="12" s="1"/>
  <c r="O12" i="11"/>
  <c r="N26" i="12" s="1"/>
  <c r="N11" i="11"/>
  <c r="M25" i="12" s="1"/>
  <c r="M11" i="11"/>
  <c r="L11" i="11"/>
  <c r="K11" i="11"/>
  <c r="J11" i="11"/>
  <c r="I11" i="11"/>
  <c r="H11" i="11"/>
  <c r="G11" i="11"/>
  <c r="F11" i="11"/>
  <c r="E11" i="11"/>
  <c r="D11" i="11"/>
  <c r="C11" i="11"/>
  <c r="O10" i="11"/>
  <c r="N24" i="12" s="1"/>
  <c r="N7" i="11"/>
  <c r="M21" i="12" s="1"/>
  <c r="M7" i="11"/>
  <c r="L7" i="11"/>
  <c r="K7" i="11"/>
  <c r="J7" i="11"/>
  <c r="I7" i="11"/>
  <c r="H7" i="11"/>
  <c r="G7" i="11"/>
  <c r="F7" i="11"/>
  <c r="E7" i="11"/>
  <c r="D7" i="11"/>
  <c r="O6" i="11"/>
  <c r="G11" i="1"/>
  <c r="G7" i="1"/>
  <c r="N20" i="12" l="1"/>
  <c r="P14" i="1"/>
  <c r="N28" i="12"/>
  <c r="I27" i="12"/>
  <c r="J22" i="11"/>
  <c r="C27" i="12"/>
  <c r="D22" i="11"/>
  <c r="M27" i="12"/>
  <c r="N22" i="11"/>
  <c r="H27" i="12"/>
  <c r="I22" i="11"/>
  <c r="J27" i="12"/>
  <c r="K22" i="11"/>
  <c r="K27" i="12"/>
  <c r="L22" i="11"/>
  <c r="L27" i="12"/>
  <c r="M22" i="11"/>
  <c r="E27" i="12"/>
  <c r="F22" i="11"/>
  <c r="F27" i="12"/>
  <c r="G22" i="11"/>
  <c r="E22" i="11"/>
  <c r="G27" i="12"/>
  <c r="H22" i="11"/>
  <c r="P9" i="1"/>
  <c r="C22" i="11"/>
  <c r="O11" i="11"/>
  <c r="N25" i="12" s="1"/>
  <c r="O15" i="11"/>
  <c r="O21" i="11"/>
  <c r="N35" i="12" s="1"/>
  <c r="O13" i="11"/>
  <c r="N27" i="12" s="1"/>
  <c r="O19" i="11"/>
  <c r="N33" i="12" s="1"/>
  <c r="O7" i="11"/>
  <c r="N21" i="12" s="1"/>
  <c r="O16" i="1"/>
  <c r="O22" i="11" l="1"/>
  <c r="P15" i="1"/>
  <c r="N29" i="12"/>
  <c r="P16" i="1"/>
  <c r="N12" i="12"/>
  <c r="O17" i="1"/>
  <c r="P17" i="1" l="1"/>
  <c r="N13" i="12"/>
  <c r="B20" i="12" l="1"/>
  <c r="C20" i="12"/>
  <c r="D20" i="12"/>
  <c r="E20" i="12"/>
  <c r="F20" i="12"/>
  <c r="G20" i="12"/>
  <c r="H20" i="12"/>
  <c r="I20" i="12"/>
  <c r="J20" i="12"/>
  <c r="K20" i="12"/>
  <c r="L20" i="12"/>
  <c r="B24" i="12"/>
  <c r="C24" i="12"/>
  <c r="D24" i="12"/>
  <c r="E24" i="12"/>
  <c r="F24" i="12"/>
  <c r="G24" i="12"/>
  <c r="H24" i="12"/>
  <c r="I24" i="12"/>
  <c r="J24" i="12"/>
  <c r="K24" i="12"/>
  <c r="L24" i="12"/>
  <c r="B32" i="12"/>
  <c r="C32" i="12"/>
  <c r="D32" i="12"/>
  <c r="E32" i="12"/>
  <c r="F32" i="12"/>
  <c r="G32" i="12"/>
  <c r="H32" i="12"/>
  <c r="I32" i="12"/>
  <c r="J32" i="12"/>
  <c r="K32" i="12"/>
  <c r="L32" i="12"/>
  <c r="B1" i="12" l="1"/>
  <c r="B2" i="12"/>
  <c r="L16" i="12"/>
  <c r="K16" i="12"/>
  <c r="J16" i="12"/>
  <c r="I16" i="12"/>
  <c r="H16" i="12"/>
  <c r="G16" i="12"/>
  <c r="F16" i="12"/>
  <c r="E16" i="12"/>
  <c r="D16" i="12"/>
  <c r="C16" i="12"/>
  <c r="B16" i="12"/>
  <c r="L14" i="12"/>
  <c r="K14" i="12"/>
  <c r="J14" i="12"/>
  <c r="I14" i="12"/>
  <c r="H14" i="12"/>
  <c r="G14" i="12"/>
  <c r="F14" i="12"/>
  <c r="E14" i="12"/>
  <c r="D14" i="12"/>
  <c r="C14" i="12"/>
  <c r="B14" i="12"/>
  <c r="L8" i="12"/>
  <c r="K8" i="12"/>
  <c r="J8" i="12"/>
  <c r="I8" i="12"/>
  <c r="H8" i="12"/>
  <c r="G8" i="12"/>
  <c r="F8" i="12"/>
  <c r="E8" i="12"/>
  <c r="D8" i="12"/>
  <c r="C8" i="12"/>
  <c r="B8" i="12"/>
  <c r="L6" i="12"/>
  <c r="K6" i="12"/>
  <c r="J6" i="12"/>
  <c r="I6" i="12"/>
  <c r="H6" i="12"/>
  <c r="G6" i="12"/>
  <c r="F6" i="12"/>
  <c r="E6" i="12"/>
  <c r="D6" i="12"/>
  <c r="C6" i="12"/>
  <c r="B6" i="12"/>
  <c r="L2" i="12"/>
  <c r="K2" i="12"/>
  <c r="J2" i="12"/>
  <c r="I2" i="12"/>
  <c r="H2" i="12"/>
  <c r="G2" i="12"/>
  <c r="F2" i="12"/>
  <c r="E2" i="12"/>
  <c r="D2" i="12"/>
  <c r="C2" i="12"/>
  <c r="L33" i="12"/>
  <c r="K33" i="12"/>
  <c r="J33" i="12"/>
  <c r="I33" i="12"/>
  <c r="H33" i="12"/>
  <c r="G33" i="12"/>
  <c r="F33" i="12"/>
  <c r="E33" i="12"/>
  <c r="D33" i="12"/>
  <c r="C33" i="12"/>
  <c r="L25" i="12"/>
  <c r="K25" i="12"/>
  <c r="J25" i="12"/>
  <c r="I25" i="12"/>
  <c r="H25" i="12"/>
  <c r="G25" i="12"/>
  <c r="E25" i="12"/>
  <c r="D25" i="12"/>
  <c r="C25" i="12"/>
  <c r="B25" i="12"/>
  <c r="L21" i="12"/>
  <c r="K21" i="12"/>
  <c r="I21" i="12"/>
  <c r="D21" i="12"/>
  <c r="C21" i="12"/>
  <c r="B21" i="12"/>
  <c r="J21" i="12" l="1"/>
  <c r="B33" i="12"/>
  <c r="F21" i="12"/>
  <c r="F25" i="12"/>
  <c r="E21" i="12"/>
  <c r="G21" i="12"/>
  <c r="H21" i="12"/>
  <c r="B19" i="12"/>
  <c r="O24" i="11" l="1"/>
  <c r="D21" i="1"/>
  <c r="C17" i="12" s="1"/>
  <c r="E21" i="1"/>
  <c r="D17" i="12" s="1"/>
  <c r="F21" i="1"/>
  <c r="E17" i="12" s="1"/>
  <c r="G21" i="1"/>
  <c r="F17" i="12" s="1"/>
  <c r="H21" i="1"/>
  <c r="G17" i="12" s="1"/>
  <c r="I21" i="1"/>
  <c r="H17" i="12" s="1"/>
  <c r="J21" i="1"/>
  <c r="I17" i="12" s="1"/>
  <c r="K21" i="1"/>
  <c r="J17" i="12" s="1"/>
  <c r="L21" i="1"/>
  <c r="K17" i="12" s="1"/>
  <c r="M21" i="1"/>
  <c r="L17" i="12" s="1"/>
  <c r="N21" i="1"/>
  <c r="M17" i="12" s="1"/>
  <c r="C21" i="1"/>
  <c r="B17" i="12" s="1"/>
  <c r="D7" i="1"/>
  <c r="E7" i="1"/>
  <c r="F7" i="1"/>
  <c r="H7" i="1"/>
  <c r="I7" i="1"/>
  <c r="J7" i="1"/>
  <c r="K7" i="1"/>
  <c r="L7" i="1"/>
  <c r="M7" i="1"/>
  <c r="M22" i="1" s="1"/>
  <c r="N7" i="1"/>
  <c r="M3" i="12" s="1"/>
  <c r="D11" i="1"/>
  <c r="C7" i="12" s="1"/>
  <c r="E11" i="1"/>
  <c r="D7" i="12" s="1"/>
  <c r="F11" i="1"/>
  <c r="E7" i="12" s="1"/>
  <c r="F7" i="12"/>
  <c r="H11" i="1"/>
  <c r="G7" i="12" s="1"/>
  <c r="I11" i="1"/>
  <c r="H7" i="12" s="1"/>
  <c r="J11" i="1"/>
  <c r="I7" i="12" s="1"/>
  <c r="K11" i="1"/>
  <c r="J7" i="12" s="1"/>
  <c r="L11" i="1"/>
  <c r="K7" i="12" s="1"/>
  <c r="M11" i="1"/>
  <c r="L7" i="12" s="1"/>
  <c r="N11" i="1"/>
  <c r="M7" i="12" s="1"/>
  <c r="D13" i="1"/>
  <c r="C9" i="12" s="1"/>
  <c r="E13" i="1"/>
  <c r="D9" i="12" s="1"/>
  <c r="F13" i="1"/>
  <c r="E9" i="12" s="1"/>
  <c r="G13" i="1"/>
  <c r="H13" i="1"/>
  <c r="G9" i="12" s="1"/>
  <c r="I13" i="1"/>
  <c r="H9" i="12" s="1"/>
  <c r="J13" i="1"/>
  <c r="I9" i="12" s="1"/>
  <c r="K13" i="1"/>
  <c r="J9" i="12" s="1"/>
  <c r="L13" i="1"/>
  <c r="K9" i="12" s="1"/>
  <c r="M13" i="1"/>
  <c r="L9" i="12" s="1"/>
  <c r="N13" i="1"/>
  <c r="M9" i="12" s="1"/>
  <c r="D19" i="1"/>
  <c r="C15" i="12" s="1"/>
  <c r="E19" i="1"/>
  <c r="D15" i="12" s="1"/>
  <c r="F19" i="1"/>
  <c r="E15" i="12" s="1"/>
  <c r="G19" i="1"/>
  <c r="F15" i="12" s="1"/>
  <c r="H19" i="1"/>
  <c r="G15" i="12" s="1"/>
  <c r="I19" i="1"/>
  <c r="H15" i="12" s="1"/>
  <c r="J19" i="1"/>
  <c r="I15" i="12" s="1"/>
  <c r="K19" i="1"/>
  <c r="J15" i="12" s="1"/>
  <c r="L19" i="1"/>
  <c r="K15" i="12" s="1"/>
  <c r="M19" i="1"/>
  <c r="L15" i="12" s="1"/>
  <c r="C19" i="1"/>
  <c r="B15" i="12" s="1"/>
  <c r="B9" i="12"/>
  <c r="C11" i="1"/>
  <c r="B7" i="12" s="1"/>
  <c r="C7" i="1"/>
  <c r="D22" i="1" l="1"/>
  <c r="L22" i="1"/>
  <c r="N22" i="1"/>
  <c r="E22" i="1"/>
  <c r="F9" i="12"/>
  <c r="G22" i="1"/>
  <c r="I22" i="1"/>
  <c r="J22" i="1"/>
  <c r="H22" i="1"/>
  <c r="C22" i="1"/>
  <c r="K22" i="1"/>
  <c r="F22" i="1"/>
  <c r="L3" i="12"/>
  <c r="D3" i="12"/>
  <c r="C3" i="12"/>
  <c r="J3" i="12"/>
  <c r="E3" i="12"/>
  <c r="I3" i="12"/>
  <c r="H3" i="12"/>
  <c r="G3" i="12"/>
  <c r="B3" i="12"/>
  <c r="F3" i="12"/>
  <c r="O26" i="11"/>
  <c r="K3" i="12"/>
  <c r="D5" i="1"/>
  <c r="O22" i="1" l="1"/>
  <c r="E5" i="1"/>
  <c r="C1" i="12"/>
  <c r="P22" i="1" l="1"/>
  <c r="O24" i="1"/>
  <c r="O26" i="1" s="1"/>
  <c r="F5" i="1"/>
  <c r="D1" i="12"/>
  <c r="G5" i="1" l="1"/>
  <c r="E1" i="12"/>
  <c r="H5" i="1" l="1"/>
  <c r="F1" i="12"/>
  <c r="I5" i="1" l="1"/>
  <c r="G1" i="12"/>
  <c r="O20" i="1"/>
  <c r="O18" i="1"/>
  <c r="O12" i="1"/>
  <c r="O10" i="1"/>
  <c r="O6" i="1"/>
  <c r="P6" i="1" s="1"/>
  <c r="P20" i="1" l="1"/>
  <c r="N16" i="12"/>
  <c r="P18" i="1"/>
  <c r="N14" i="12"/>
  <c r="P12" i="1"/>
  <c r="N8" i="12"/>
  <c r="P10" i="1"/>
  <c r="N6" i="12"/>
  <c r="N2" i="12"/>
  <c r="J5" i="1"/>
  <c r="H1" i="12"/>
  <c r="K5" i="1" l="1"/>
  <c r="I1" i="12"/>
  <c r="L5" i="1" l="1"/>
  <c r="J1" i="12"/>
  <c r="O7" i="1"/>
  <c r="P7" i="1" l="1"/>
  <c r="N3" i="12"/>
  <c r="M5" i="1"/>
  <c r="K1" i="12"/>
  <c r="O19" i="1"/>
  <c r="O13" i="1"/>
  <c r="O21" i="1"/>
  <c r="O11" i="1"/>
  <c r="P21" i="1" l="1"/>
  <c r="N17" i="12"/>
  <c r="P19" i="1"/>
  <c r="N15" i="12"/>
  <c r="P13" i="1"/>
  <c r="N9" i="12"/>
  <c r="P11" i="1"/>
  <c r="N7" i="12"/>
  <c r="N5" i="1"/>
  <c r="L1" i="12"/>
  <c r="D5" i="11"/>
  <c r="E5" i="11" l="1"/>
  <c r="C19" i="12"/>
  <c r="F5" i="11" l="1"/>
  <c r="D19" i="12"/>
  <c r="G5" i="11" l="1"/>
  <c r="E19" i="12"/>
  <c r="H5" i="11" l="1"/>
  <c r="F19" i="12"/>
  <c r="I5" i="11" l="1"/>
  <c r="G19" i="12"/>
  <c r="J5" i="11" l="1"/>
  <c r="H19" i="12"/>
  <c r="K5" i="11" l="1"/>
  <c r="I19" i="12"/>
  <c r="L5" i="11" l="1"/>
  <c r="J19" i="12"/>
  <c r="M5" i="11" l="1"/>
  <c r="K19" i="12"/>
  <c r="N5" i="11" l="1"/>
  <c r="M19" i="12" s="1"/>
  <c r="L19" i="12"/>
</calcChain>
</file>

<file path=xl/comments1.xml><?xml version="1.0" encoding="utf-8"?>
<comments xmlns="http://schemas.openxmlformats.org/spreadsheetml/2006/main">
  <authors>
    <author>環境保全課１</author>
  </authors>
  <commentList>
    <comment ref="C5" authorId="0" shapeId="0">
      <text>
        <r>
          <rPr>
            <b/>
            <sz val="12"/>
            <color indexed="81"/>
            <rFont val="HG丸ｺﾞｼｯｸM-PRO"/>
            <family val="3"/>
            <charset val="128"/>
          </rPr>
          <t>入力始める月を
選択してください</t>
        </r>
        <r>
          <rPr>
            <b/>
            <sz val="14"/>
            <color indexed="81"/>
            <rFont val="HG丸ｺﾞｼｯｸM-PRO"/>
            <family val="3"/>
            <charset val="128"/>
          </rPr>
          <t>。</t>
        </r>
      </text>
    </comment>
  </commentList>
</comments>
</file>

<file path=xl/comments2.xml><?xml version="1.0" encoding="utf-8"?>
<comments xmlns="http://schemas.openxmlformats.org/spreadsheetml/2006/main">
  <authors>
    <author>環境保全課１</author>
  </authors>
  <commentList>
    <comment ref="C5" authorId="0" shapeId="0">
      <text>
        <r>
          <rPr>
            <b/>
            <sz val="12"/>
            <color indexed="81"/>
            <rFont val="HG丸ｺﾞｼｯｸM-PRO"/>
            <family val="3"/>
            <charset val="128"/>
          </rPr>
          <t>入力始める月を
選択してください</t>
        </r>
        <r>
          <rPr>
            <b/>
            <sz val="14"/>
            <color indexed="81"/>
            <rFont val="HG丸ｺﾞｼｯｸM-PRO"/>
            <family val="3"/>
            <charset val="128"/>
          </rPr>
          <t>。</t>
        </r>
      </text>
    </comment>
  </commentList>
</comments>
</file>

<file path=xl/sharedStrings.xml><?xml version="1.0" encoding="utf-8"?>
<sst xmlns="http://schemas.openxmlformats.org/spreadsheetml/2006/main" count="159" uniqueCount="63">
  <si>
    <t>灯油</t>
    <rPh sb="0" eb="2">
      <t>トウユ</t>
    </rPh>
    <phoneticPr fontId="1"/>
  </si>
  <si>
    <t>軽油</t>
    <rPh sb="0" eb="2">
      <t>ケイユ</t>
    </rPh>
    <phoneticPr fontId="1"/>
  </si>
  <si>
    <t>使用量（kWh）</t>
    <rPh sb="0" eb="3">
      <t>シヨウリョウ</t>
    </rPh>
    <phoneticPr fontId="1"/>
  </si>
  <si>
    <t>合計</t>
    <rPh sb="0" eb="2">
      <t>ゴウケイ</t>
    </rPh>
    <phoneticPr fontId="1"/>
  </si>
  <si>
    <t>○入力表</t>
    <rPh sb="1" eb="3">
      <t>ニュウリョク</t>
    </rPh>
    <rPh sb="3" eb="4">
      <t>ヒョウ</t>
    </rPh>
    <phoneticPr fontId="1"/>
  </si>
  <si>
    <t>ガソリン</t>
    <phoneticPr fontId="1"/>
  </si>
  <si>
    <t>都市ガス</t>
    <rPh sb="0" eb="2">
      <t>トシ</t>
    </rPh>
    <phoneticPr fontId="1"/>
  </si>
  <si>
    <t>LPガス</t>
    <phoneticPr fontId="1"/>
  </si>
  <si>
    <t>LPガス</t>
    <phoneticPr fontId="1"/>
  </si>
  <si>
    <t>ガソリン</t>
    <phoneticPr fontId="1"/>
  </si>
  <si>
    <t>都市ガス
（苫小牧ガス）</t>
    <rPh sb="0" eb="2">
      <t>トシ</t>
    </rPh>
    <rPh sb="6" eb="9">
      <t>トマコマイ</t>
    </rPh>
    <phoneticPr fontId="1"/>
  </si>
  <si>
    <t>電気_使用量</t>
    <rPh sb="0" eb="2">
      <t>デンキ</t>
    </rPh>
    <rPh sb="3" eb="6">
      <t>シヨウリョウ</t>
    </rPh>
    <phoneticPr fontId="1"/>
  </si>
  <si>
    <t>電気_CO2排出量</t>
    <rPh sb="0" eb="2">
      <t>デンキ</t>
    </rPh>
    <rPh sb="6" eb="8">
      <t>ハイシュツ</t>
    </rPh>
    <rPh sb="8" eb="9">
      <t>リョウ</t>
    </rPh>
    <phoneticPr fontId="1"/>
  </si>
  <si>
    <t>LPガス_使用量</t>
    <rPh sb="5" eb="8">
      <t>シヨウリョウ</t>
    </rPh>
    <phoneticPr fontId="1"/>
  </si>
  <si>
    <t>LPガス_CO2排出量</t>
    <rPh sb="8" eb="10">
      <t>ハイシュツ</t>
    </rPh>
    <rPh sb="10" eb="11">
      <t>リョウ</t>
    </rPh>
    <phoneticPr fontId="1"/>
  </si>
  <si>
    <t>都市ガス_使用量</t>
    <rPh sb="0" eb="2">
      <t>トシ</t>
    </rPh>
    <rPh sb="5" eb="8">
      <t>シヨウリョウ</t>
    </rPh>
    <phoneticPr fontId="1"/>
  </si>
  <si>
    <t>都市ガス_CO2排出量</t>
    <rPh sb="0" eb="2">
      <t>トシ</t>
    </rPh>
    <rPh sb="8" eb="10">
      <t>ハイシュツ</t>
    </rPh>
    <rPh sb="10" eb="11">
      <t>リョウ</t>
    </rPh>
    <phoneticPr fontId="1"/>
  </si>
  <si>
    <t>灯油_使用量</t>
    <rPh sb="0" eb="2">
      <t>トウユ</t>
    </rPh>
    <rPh sb="3" eb="6">
      <t>シヨウリョウ</t>
    </rPh>
    <phoneticPr fontId="1"/>
  </si>
  <si>
    <t>灯油_CO2排出量</t>
    <rPh sb="0" eb="2">
      <t>トウユ</t>
    </rPh>
    <rPh sb="6" eb="8">
      <t>ハイシュツ</t>
    </rPh>
    <rPh sb="8" eb="9">
      <t>リョウ</t>
    </rPh>
    <phoneticPr fontId="1"/>
  </si>
  <si>
    <t>軽油_使用量</t>
    <rPh sb="0" eb="2">
      <t>ケイユ</t>
    </rPh>
    <rPh sb="3" eb="6">
      <t>シヨウリョウ</t>
    </rPh>
    <phoneticPr fontId="1"/>
  </si>
  <si>
    <t>軽油_CO2排出量</t>
    <rPh sb="0" eb="2">
      <t>ケイユ</t>
    </rPh>
    <rPh sb="6" eb="8">
      <t>ハイシュツ</t>
    </rPh>
    <rPh sb="8" eb="9">
      <t>リョウ</t>
    </rPh>
    <phoneticPr fontId="1"/>
  </si>
  <si>
    <t>ガソリン_使用量</t>
    <rPh sb="5" eb="8">
      <t>シヨウリョウ</t>
    </rPh>
    <phoneticPr fontId="1"/>
  </si>
  <si>
    <t>ガソリン_CO2排出量</t>
    <rPh sb="8" eb="10">
      <t>ハイシュツ</t>
    </rPh>
    <rPh sb="10" eb="11">
      <t>リョウ</t>
    </rPh>
    <phoneticPr fontId="1"/>
  </si>
  <si>
    <t>使用量（ℓ）</t>
    <rPh sb="0" eb="3">
      <t>シヨウリョウ</t>
    </rPh>
    <phoneticPr fontId="1"/>
  </si>
  <si>
    <t>電気（北電）</t>
    <rPh sb="0" eb="2">
      <t>デンキ</t>
    </rPh>
    <rPh sb="3" eb="5">
      <t>ホクデン</t>
    </rPh>
    <phoneticPr fontId="1"/>
  </si>
  <si>
    <t xml:space="preserve">※北海道電力以外の電力会社と契約している場合は下記URL（電気事業者別排出係数一覧）をご参照の上、
</t>
    <rPh sb="1" eb="4">
      <t>ホッカイドウ</t>
    </rPh>
    <rPh sb="4" eb="6">
      <t>デンリョク</t>
    </rPh>
    <rPh sb="6" eb="8">
      <t>イガイ</t>
    </rPh>
    <rPh sb="9" eb="11">
      <t>デンリョク</t>
    </rPh>
    <rPh sb="11" eb="13">
      <t>ガイシャ</t>
    </rPh>
    <rPh sb="14" eb="16">
      <t>ケイヤク</t>
    </rPh>
    <rPh sb="20" eb="22">
      <t>バアイ</t>
    </rPh>
    <rPh sb="23" eb="25">
      <t>カキ</t>
    </rPh>
    <rPh sb="29" eb="31">
      <t>デンキ</t>
    </rPh>
    <rPh sb="31" eb="34">
      <t>ジギョウシャ</t>
    </rPh>
    <rPh sb="34" eb="35">
      <t>ベツ</t>
    </rPh>
    <rPh sb="35" eb="37">
      <t>ハイシュツ</t>
    </rPh>
    <rPh sb="37" eb="39">
      <t>ケイスウ</t>
    </rPh>
    <rPh sb="39" eb="41">
      <t>イチラン</t>
    </rPh>
    <rPh sb="44" eb="46">
      <t>サンショウ</t>
    </rPh>
    <rPh sb="47" eb="48">
      <t>ウエ</t>
    </rPh>
    <phoneticPr fontId="1"/>
  </si>
  <si>
    <t>　　「調整後排出係数」を入力していください。（環境省HP）　https://ghg-santeikohyo.env.go.jp/calc</t>
    <phoneticPr fontId="1"/>
  </si>
  <si>
    <r>
      <t>CO</t>
    </r>
    <r>
      <rPr>
        <vertAlign val="subscript"/>
        <sz val="12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3"/>
        <charset val="128"/>
        <scheme val="minor"/>
      </rPr>
      <t>排出量</t>
    </r>
    <rPh sb="3" eb="5">
      <t>ハイシュツ</t>
    </rPh>
    <rPh sb="5" eb="6">
      <t>リョウ</t>
    </rPh>
    <phoneticPr fontId="1"/>
  </si>
  <si>
    <r>
      <t>使用量（m</t>
    </r>
    <r>
      <rPr>
        <vertAlign val="superscript"/>
        <sz val="12"/>
        <color theme="1"/>
        <rFont val="ＭＳ Ｐゴシック"/>
        <family val="3"/>
        <charset val="128"/>
        <scheme val="minor"/>
      </rPr>
      <t>3</t>
    </r>
    <r>
      <rPr>
        <sz val="12"/>
        <color theme="1"/>
        <rFont val="ＭＳ Ｐゴシック"/>
        <family val="3"/>
        <charset val="128"/>
        <scheme val="minor"/>
      </rPr>
      <t>）</t>
    </r>
    <rPh sb="0" eb="3">
      <t>シヨウリョウ</t>
    </rPh>
    <phoneticPr fontId="1"/>
  </si>
  <si>
    <t>電気</t>
    <phoneticPr fontId="1"/>
  </si>
  <si>
    <t>令和</t>
    <phoneticPr fontId="1"/>
  </si>
  <si>
    <t>年度</t>
    <phoneticPr fontId="1"/>
  </si>
  <si>
    <t>1人あたりCO₂</t>
    <rPh sb="0" eb="2">
      <t>ヒトリ</t>
    </rPh>
    <phoneticPr fontId="1"/>
  </si>
  <si>
    <r>
      <t>CO</t>
    </r>
    <r>
      <rPr>
        <b/>
        <vertAlign val="subscript"/>
        <sz val="12"/>
        <color theme="1"/>
        <rFont val="ＭＳ Ｐゴシック"/>
        <family val="3"/>
        <charset val="128"/>
        <scheme val="minor"/>
      </rPr>
      <t>2</t>
    </r>
    <r>
      <rPr>
        <b/>
        <sz val="12"/>
        <color theme="1"/>
        <rFont val="ＭＳ Ｐゴシック"/>
        <family val="3"/>
        <charset val="128"/>
        <scheme val="minor"/>
      </rPr>
      <t>排出係数</t>
    </r>
    <rPh sb="3" eb="5">
      <t>ハイシュツ</t>
    </rPh>
    <rPh sb="5" eb="7">
      <t>ケイスウ</t>
    </rPh>
    <phoneticPr fontId="1"/>
  </si>
  <si>
    <r>
      <t>CO</t>
    </r>
    <r>
      <rPr>
        <vertAlign val="subscript"/>
        <sz val="18"/>
        <color theme="1"/>
        <rFont val="ＭＳ Ｐゴシック"/>
        <family val="3"/>
        <charset val="128"/>
        <scheme val="minor"/>
      </rPr>
      <t>2</t>
    </r>
    <r>
      <rPr>
        <sz val="18"/>
        <color theme="1"/>
        <rFont val="ＭＳ Ｐゴシック"/>
        <family val="3"/>
        <charset val="128"/>
        <scheme val="minor"/>
      </rPr>
      <t>排出量合計</t>
    </r>
    <rPh sb="3" eb="5">
      <t>ハイシュツ</t>
    </rPh>
    <rPh sb="5" eb="6">
      <t>リョウ</t>
    </rPh>
    <rPh sb="6" eb="8">
      <t>ゴウケイ</t>
    </rPh>
    <phoneticPr fontId="1"/>
  </si>
  <si>
    <r>
      <t>kgCO</t>
    </r>
    <r>
      <rPr>
        <vertAlign val="subscript"/>
        <sz val="14"/>
        <color theme="1"/>
        <rFont val="ＭＳ Ｐゴシック"/>
        <family val="3"/>
        <charset val="128"/>
        <scheme val="minor"/>
      </rPr>
      <t>2</t>
    </r>
    <r>
      <rPr>
        <sz val="14"/>
        <color theme="1"/>
        <rFont val="ＭＳ Ｐゴシック"/>
        <family val="3"/>
        <charset val="128"/>
        <scheme val="minor"/>
      </rPr>
      <t>/kWh</t>
    </r>
    <phoneticPr fontId="1"/>
  </si>
  <si>
    <r>
      <t>kgCO</t>
    </r>
    <r>
      <rPr>
        <vertAlign val="subscript"/>
        <sz val="14"/>
        <color theme="1"/>
        <rFont val="ＭＳ Ｐゴシック"/>
        <family val="3"/>
        <charset val="128"/>
        <scheme val="minor"/>
      </rPr>
      <t>2</t>
    </r>
    <r>
      <rPr>
        <sz val="14"/>
        <color theme="1"/>
        <rFont val="ＭＳ Ｐゴシック"/>
        <family val="3"/>
        <charset val="128"/>
        <scheme val="minor"/>
      </rPr>
      <t>/m</t>
    </r>
    <r>
      <rPr>
        <vertAlign val="superscript"/>
        <sz val="14"/>
        <color theme="1"/>
        <rFont val="ＭＳ Ｐゴシック"/>
        <family val="3"/>
        <charset val="128"/>
        <scheme val="minor"/>
      </rPr>
      <t>3</t>
    </r>
    <phoneticPr fontId="1"/>
  </si>
  <si>
    <r>
      <t>kgCO</t>
    </r>
    <r>
      <rPr>
        <vertAlign val="subscript"/>
        <sz val="14"/>
        <color theme="1"/>
        <rFont val="ＭＳ Ｐゴシック"/>
        <family val="3"/>
        <charset val="128"/>
        <scheme val="minor"/>
      </rPr>
      <t>2</t>
    </r>
    <r>
      <rPr>
        <sz val="14"/>
        <color theme="1"/>
        <rFont val="ＭＳ Ｐゴシック"/>
        <family val="3"/>
        <charset val="128"/>
        <scheme val="minor"/>
      </rPr>
      <t>/L</t>
    </r>
    <phoneticPr fontId="1"/>
  </si>
  <si>
    <r>
      <t>kgCO</t>
    </r>
    <r>
      <rPr>
        <vertAlign val="subscript"/>
        <sz val="14"/>
        <color theme="1"/>
        <rFont val="ＭＳ Ｐゴシック"/>
        <family val="3"/>
        <charset val="128"/>
        <scheme val="minor"/>
      </rPr>
      <t>2</t>
    </r>
    <r>
      <rPr>
        <sz val="14"/>
        <color theme="1"/>
        <rFont val="ＭＳ Ｐゴシック"/>
        <family val="3"/>
        <charset val="128"/>
        <scheme val="minor"/>
      </rPr>
      <t>/L</t>
    </r>
    <phoneticPr fontId="1"/>
  </si>
  <si>
    <r>
      <t>kgCO</t>
    </r>
    <r>
      <rPr>
        <vertAlign val="subscript"/>
        <sz val="14"/>
        <color theme="1"/>
        <rFont val="ＭＳ Ｐゴシック"/>
        <family val="3"/>
        <charset val="128"/>
        <scheme val="minor"/>
      </rPr>
      <t>2</t>
    </r>
    <r>
      <rPr>
        <sz val="14"/>
        <color theme="1"/>
        <rFont val="ＭＳ Ｐゴシック"/>
        <family val="3"/>
        <charset val="128"/>
        <scheme val="minor"/>
      </rPr>
      <t>/L</t>
    </r>
    <phoneticPr fontId="1"/>
  </si>
  <si>
    <r>
      <t>kgCO</t>
    </r>
    <r>
      <rPr>
        <vertAlign val="subscript"/>
        <sz val="14"/>
        <color theme="1"/>
        <rFont val="ＭＳ Ｐゴシック"/>
        <family val="3"/>
        <charset val="128"/>
        <scheme val="minor"/>
      </rPr>
      <t>2</t>
    </r>
    <r>
      <rPr>
        <sz val="14"/>
        <color theme="1"/>
        <rFont val="ＭＳ Ｐゴシック"/>
        <family val="3"/>
        <charset val="128"/>
        <scheme val="minor"/>
      </rPr>
      <t>/kWh</t>
    </r>
    <phoneticPr fontId="1"/>
  </si>
  <si>
    <r>
      <t>kgCO</t>
    </r>
    <r>
      <rPr>
        <vertAlign val="subscript"/>
        <sz val="14"/>
        <color theme="1"/>
        <rFont val="ＭＳ Ｐゴシック"/>
        <family val="3"/>
        <charset val="128"/>
        <scheme val="minor"/>
      </rPr>
      <t>2</t>
    </r>
    <r>
      <rPr>
        <sz val="14"/>
        <color theme="1"/>
        <rFont val="ＭＳ Ｐゴシック"/>
        <family val="3"/>
        <charset val="128"/>
        <scheme val="minor"/>
      </rPr>
      <t>/L</t>
    </r>
    <phoneticPr fontId="1"/>
  </si>
  <si>
    <t>基準年度比</t>
    <rPh sb="0" eb="2">
      <t>キジュン</t>
    </rPh>
    <rPh sb="2" eb="4">
      <t>ネンド</t>
    </rPh>
    <rPh sb="4" eb="5">
      <t>ヒ</t>
    </rPh>
    <phoneticPr fontId="1"/>
  </si>
  <si>
    <t>基準年度</t>
    <rPh sb="0" eb="2">
      <t>キジュン</t>
    </rPh>
    <rPh sb="2" eb="4">
      <t>ネンド</t>
    </rPh>
    <phoneticPr fontId="1"/>
  </si>
  <si>
    <t>重油A</t>
    <rPh sb="0" eb="2">
      <t>ジュウユ</t>
    </rPh>
    <phoneticPr fontId="1"/>
  </si>
  <si>
    <t>重油B.C</t>
    <rPh sb="0" eb="2">
      <t>ジュウユ</t>
    </rPh>
    <phoneticPr fontId="1"/>
  </si>
  <si>
    <t>重油B,C</t>
    <rPh sb="0" eb="2">
      <t>ジュウユ</t>
    </rPh>
    <phoneticPr fontId="1"/>
  </si>
  <si>
    <t>従業員数</t>
    <rPh sb="0" eb="3">
      <t>ジュウギョウイン</t>
    </rPh>
    <rPh sb="3" eb="4">
      <t>スウ</t>
    </rPh>
    <phoneticPr fontId="1"/>
  </si>
  <si>
    <t>合計</t>
    <rPh sb="0" eb="2">
      <t>ゴウケイ</t>
    </rPh>
    <phoneticPr fontId="1"/>
  </si>
  <si>
    <t>重油A_使用量</t>
    <rPh sb="0" eb="2">
      <t>ジュウユ</t>
    </rPh>
    <rPh sb="4" eb="7">
      <t>シヨウリョウ</t>
    </rPh>
    <phoneticPr fontId="1"/>
  </si>
  <si>
    <t>重油A_CO2排出量</t>
    <rPh sb="0" eb="2">
      <t>ジュウユ</t>
    </rPh>
    <rPh sb="7" eb="9">
      <t>ハイシュツ</t>
    </rPh>
    <rPh sb="9" eb="10">
      <t>リョウ</t>
    </rPh>
    <phoneticPr fontId="1"/>
  </si>
  <si>
    <t>重油B.C_使用量</t>
    <rPh sb="0" eb="2">
      <t>ジュウユ</t>
    </rPh>
    <rPh sb="6" eb="9">
      <t>シヨウリョウ</t>
    </rPh>
    <phoneticPr fontId="1"/>
  </si>
  <si>
    <t>重油B.C_CO2排出量</t>
    <rPh sb="0" eb="2">
      <t>ジュウユ</t>
    </rPh>
    <rPh sb="9" eb="11">
      <t>ハイシュツ</t>
    </rPh>
    <rPh sb="11" eb="12">
      <t>リョウ</t>
    </rPh>
    <phoneticPr fontId="1"/>
  </si>
  <si>
    <t>入力表</t>
    <rPh sb="0" eb="2">
      <t>ニュウリョク</t>
    </rPh>
    <rPh sb="2" eb="3">
      <t>ヒョウ</t>
    </rPh>
    <phoneticPr fontId="1"/>
  </si>
  <si>
    <t>開始月</t>
    <rPh sb="0" eb="2">
      <t>カイシ</t>
    </rPh>
    <rPh sb="2" eb="3">
      <t>ツキ</t>
    </rPh>
    <phoneticPr fontId="1"/>
  </si>
  <si>
    <t>【基準年度】</t>
    <rPh sb="1" eb="3">
      <t>キジュン</t>
    </rPh>
    <rPh sb="3" eb="5">
      <t>ネンド</t>
    </rPh>
    <phoneticPr fontId="1"/>
  </si>
  <si>
    <t>平成</t>
    <rPh sb="0" eb="2">
      <t>ヘイセイ</t>
    </rPh>
    <phoneticPr fontId="1"/>
  </si>
  <si>
    <t>（平成</t>
    <rPh sb="1" eb="3">
      <t>ヘイセイ</t>
    </rPh>
    <phoneticPr fontId="1"/>
  </si>
  <si>
    <t>年度）</t>
    <rPh sb="0" eb="2">
      <t>ネンド</t>
    </rPh>
    <phoneticPr fontId="1"/>
  </si>
  <si>
    <t>年度】</t>
    <rPh sb="0" eb="2">
      <t>ネンド</t>
    </rPh>
    <phoneticPr fontId="1"/>
  </si>
  <si>
    <t>【令和</t>
    <rPh sb="1" eb="3">
      <t>レイワ</t>
    </rPh>
    <phoneticPr fontId="1"/>
  </si>
  <si>
    <t>　　「調整後排出係数」を入力していください。（環境省HP）　https://ghg-santeikohyo.env.go.jp/calc</t>
    <phoneticPr fontId="1"/>
  </si>
  <si>
    <t>出力したい項目を選んでください。</t>
    <rPh sb="0" eb="2">
      <t>シュツリョク</t>
    </rPh>
    <rPh sb="5" eb="7">
      <t>コウモク</t>
    </rPh>
    <rPh sb="8" eb="9">
      <t>エラ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</si>
</sst>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,##0.000;[Red]\-#,##0.000"/>
    <numFmt numFmtId="177" formatCode="#,##0&quot; kWh&quot;"/>
    <numFmt numFmtId="178" formatCode="#,##0&quot; kg&quot;"/>
    <numFmt numFmtId="179" formatCode="#,##0&quot; ㎥&quot;"/>
    <numFmt numFmtId="180" formatCode="#,##0&quot;　ℓ&quot;"/>
    <numFmt numFmtId="181" formatCode="#,##0&quot;　人&quot;"/>
    <numFmt numFmtId="182" formatCode="m&quot;月&quot;"/>
    <numFmt numFmtId="183" formatCode="m"/>
    <numFmt numFmtId="184" formatCode="0.000"/>
    <numFmt numFmtId="185" formatCode="#,##0&quot;年度&quot;"/>
    <numFmt numFmtId="186" formatCode="#,##0.0&quot; ㎥&quot;"/>
    <numFmt numFmtId="187" formatCode="#,##0.0&quot;　ℓ&quot;"/>
    <numFmt numFmtId="188" formatCode="#,##0.0&quot; kwh&quot;"/>
  </numFmts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ＤＦ特太ゴシック体"/>
      <family val="3"/>
      <charset val="128"/>
    </font>
    <font>
      <sz val="14"/>
      <color theme="1"/>
      <name val="ＤＦ特太ゴシック体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36"/>
      <color theme="1"/>
      <name val="ＤＦ特太ゴシック体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vertAlign val="subscript"/>
      <sz val="12"/>
      <color theme="1"/>
      <name val="ＭＳ Ｐゴシック"/>
      <family val="3"/>
      <charset val="128"/>
      <scheme val="minor"/>
    </font>
    <font>
      <vertAlign val="superscript"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indexed="81"/>
      <name val="HG丸ｺﾞｼｯｸM-PRO"/>
      <family val="3"/>
      <charset val="128"/>
    </font>
    <font>
      <b/>
      <sz val="14"/>
      <color indexed="81"/>
      <name val="HG丸ｺﾞｼｯｸM-PRO"/>
      <family val="3"/>
      <charset val="128"/>
    </font>
    <font>
      <sz val="28"/>
      <color theme="1"/>
      <name val="HGP創英角ﾎﾟｯﾌﾟ体"/>
      <family val="3"/>
      <charset val="128"/>
    </font>
    <font>
      <sz val="36"/>
      <color theme="1"/>
      <name val="HGP創英角ﾎﾟｯﾌﾟ体"/>
      <family val="3"/>
      <charset val="128"/>
    </font>
    <font>
      <sz val="26"/>
      <color theme="1"/>
      <name val="HGP創英角ﾎﾟｯﾌﾟ体"/>
      <family val="3"/>
      <charset val="128"/>
    </font>
    <font>
      <b/>
      <vertAlign val="subscript"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vertAlign val="subscript"/>
      <sz val="18"/>
      <color theme="1"/>
      <name val="ＭＳ Ｐゴシック"/>
      <family val="3"/>
      <charset val="128"/>
      <scheme val="minor"/>
    </font>
    <font>
      <sz val="22"/>
      <color theme="1"/>
      <name val="HGP創英角ﾎﾟｯﾌﾟ体"/>
      <family val="3"/>
      <charset val="128"/>
    </font>
    <font>
      <vertAlign val="subscript"/>
      <sz val="14"/>
      <color theme="1"/>
      <name val="ＭＳ Ｐゴシック"/>
      <family val="3"/>
      <charset val="128"/>
      <scheme val="minor"/>
    </font>
    <font>
      <vertAlign val="superscript"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u/>
      <sz val="28"/>
      <color theme="1"/>
      <name val="HGP創英角ﾎﾟｯﾌﾟ体"/>
      <family val="3"/>
      <charset val="128"/>
    </font>
    <font>
      <b/>
      <sz val="28"/>
      <color theme="1"/>
      <name val="HG創英角ﾎﾟｯﾌﾟ体"/>
      <family val="3"/>
      <charset val="128"/>
    </font>
    <font>
      <sz val="48"/>
      <color theme="1"/>
      <name val="HGP創英角ﾎﾟｯﾌﾟ体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HGP創英角ﾎﾟｯﾌﾟ体"/>
      <family val="3"/>
      <charset val="128"/>
    </font>
    <font>
      <sz val="48"/>
      <color theme="1"/>
      <name val="ＤＦ特太ゴシック体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48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5FF7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1E63A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38" fontId="0" fillId="0" borderId="0" xfId="1" applyFont="1">
      <alignment vertical="center"/>
    </xf>
    <xf numFmtId="38" fontId="0" fillId="0" borderId="0" xfId="1" applyFont="1" applyProtection="1">
      <alignment vertical="center"/>
    </xf>
    <xf numFmtId="38" fontId="0" fillId="0" borderId="0" xfId="1" applyFont="1" applyAlignment="1" applyProtection="1">
      <alignment horizontal="left" vertical="center"/>
    </xf>
    <xf numFmtId="38" fontId="8" fillId="0" borderId="0" xfId="1" applyFont="1" applyBorder="1" applyAlignment="1" applyProtection="1">
      <alignment vertical="center"/>
    </xf>
    <xf numFmtId="38" fontId="8" fillId="0" borderId="0" xfId="1" applyFont="1" applyBorder="1" applyAlignment="1" applyProtection="1">
      <alignment vertical="center" wrapText="1"/>
    </xf>
    <xf numFmtId="38" fontId="8" fillId="0" borderId="0" xfId="1" applyFont="1" applyBorder="1" applyAlignment="1" applyProtection="1">
      <alignment horizontal="left" vertical="center"/>
    </xf>
    <xf numFmtId="183" fontId="0" fillId="0" borderId="0" xfId="1" applyNumberFormat="1" applyFont="1" applyProtection="1">
      <alignment vertical="center"/>
    </xf>
    <xf numFmtId="178" fontId="13" fillId="3" borderId="19" xfId="1" applyNumberFormat="1" applyFont="1" applyFill="1" applyBorder="1" applyAlignment="1" applyProtection="1">
      <alignment horizontal="right" vertical="center"/>
    </xf>
    <xf numFmtId="178" fontId="13" fillId="3" borderId="20" xfId="1" applyNumberFormat="1" applyFont="1" applyFill="1" applyBorder="1" applyAlignment="1" applyProtection="1">
      <alignment horizontal="right" vertical="center"/>
    </xf>
    <xf numFmtId="178" fontId="9" fillId="4" borderId="17" xfId="1" applyNumberFormat="1" applyFont="1" applyFill="1" applyBorder="1" applyProtection="1">
      <alignment vertical="center"/>
    </xf>
    <xf numFmtId="178" fontId="9" fillId="4" borderId="12" xfId="1" applyNumberFormat="1" applyFont="1" applyFill="1" applyBorder="1" applyProtection="1">
      <alignment vertical="center"/>
    </xf>
    <xf numFmtId="178" fontId="9" fillId="4" borderId="3" xfId="1" applyNumberFormat="1" applyFont="1" applyFill="1" applyBorder="1" applyProtection="1">
      <alignment vertical="center"/>
    </xf>
    <xf numFmtId="38" fontId="9" fillId="4" borderId="23" xfId="1" applyFont="1" applyFill="1" applyBorder="1" applyAlignment="1" applyProtection="1">
      <alignment horizontal="left" vertical="center"/>
    </xf>
    <xf numFmtId="38" fontId="9" fillId="4" borderId="24" xfId="1" applyFont="1" applyFill="1" applyBorder="1" applyAlignment="1" applyProtection="1">
      <alignment horizontal="left" vertical="center"/>
    </xf>
    <xf numFmtId="38" fontId="13" fillId="0" borderId="0" xfId="1" applyFont="1" applyProtection="1">
      <alignment vertical="center"/>
    </xf>
    <xf numFmtId="178" fontId="13" fillId="3" borderId="26" xfId="1" applyNumberFormat="1" applyFont="1" applyFill="1" applyBorder="1" applyAlignment="1" applyProtection="1">
      <alignment horizontal="right" vertical="center"/>
    </xf>
    <xf numFmtId="178" fontId="13" fillId="3" borderId="28" xfId="1" applyNumberFormat="1" applyFont="1" applyFill="1" applyBorder="1" applyAlignment="1" applyProtection="1">
      <alignment horizontal="right" vertical="center"/>
    </xf>
    <xf numFmtId="9" fontId="0" fillId="5" borderId="6" xfId="2" applyNumberFormat="1" applyFont="1" applyFill="1" applyBorder="1" applyProtection="1">
      <alignment vertical="center"/>
    </xf>
    <xf numFmtId="0" fontId="16" fillId="0" borderId="0" xfId="0" applyFont="1" applyAlignment="1">
      <alignment vertical="center"/>
    </xf>
    <xf numFmtId="0" fontId="16" fillId="0" borderId="0" xfId="0" applyFont="1">
      <alignment vertical="center"/>
    </xf>
    <xf numFmtId="0" fontId="23" fillId="0" borderId="0" xfId="0" applyFont="1">
      <alignment vertical="center"/>
    </xf>
    <xf numFmtId="176" fontId="26" fillId="0" borderId="15" xfId="1" applyNumberFormat="1" applyFont="1" applyFill="1" applyBorder="1" applyProtection="1">
      <alignment vertical="center"/>
      <protection locked="0"/>
    </xf>
    <xf numFmtId="38" fontId="20" fillId="0" borderId="0" xfId="1" applyFont="1" applyBorder="1" applyAlignment="1" applyProtection="1">
      <alignment horizontal="left" vertical="center"/>
    </xf>
    <xf numFmtId="38" fontId="2" fillId="0" borderId="0" xfId="0" applyNumberFormat="1" applyFont="1" applyAlignment="1">
      <alignment vertical="center"/>
    </xf>
    <xf numFmtId="182" fontId="12" fillId="0" borderId="39" xfId="1" applyNumberFormat="1" applyFont="1" applyBorder="1" applyAlignment="1" applyProtection="1">
      <alignment horizontal="center" vertical="center"/>
    </xf>
    <xf numFmtId="182" fontId="12" fillId="0" borderId="40" xfId="1" applyNumberFormat="1" applyFont="1" applyBorder="1" applyAlignment="1" applyProtection="1">
      <alignment horizontal="center" vertical="center"/>
    </xf>
    <xf numFmtId="182" fontId="12" fillId="0" borderId="41" xfId="1" applyNumberFormat="1" applyFont="1" applyBorder="1" applyAlignment="1" applyProtection="1">
      <alignment horizontal="center" vertical="center"/>
    </xf>
    <xf numFmtId="38" fontId="3" fillId="0" borderId="43" xfId="1" applyFont="1" applyFill="1" applyBorder="1" applyAlignment="1" applyProtection="1">
      <alignment horizontal="center" vertical="center"/>
    </xf>
    <xf numFmtId="38" fontId="9" fillId="0" borderId="45" xfId="1" applyFont="1" applyFill="1" applyBorder="1" applyAlignment="1" applyProtection="1">
      <alignment vertical="center"/>
    </xf>
    <xf numFmtId="38" fontId="3" fillId="0" borderId="46" xfId="1" applyFont="1" applyFill="1" applyBorder="1" applyAlignment="1" applyProtection="1">
      <alignment horizontal="center" vertical="center"/>
    </xf>
    <xf numFmtId="38" fontId="9" fillId="0" borderId="45" xfId="1" applyFont="1" applyFill="1" applyBorder="1" applyAlignment="1" applyProtection="1">
      <alignment horizontal="center" vertical="center"/>
    </xf>
    <xf numFmtId="38" fontId="3" fillId="0" borderId="46" xfId="1" applyFont="1" applyFill="1" applyBorder="1" applyAlignment="1" applyProtection="1">
      <alignment horizontal="center" vertical="center" wrapText="1"/>
    </xf>
    <xf numFmtId="38" fontId="3" fillId="0" borderId="47" xfId="1" applyFont="1" applyFill="1" applyBorder="1" applyAlignment="1" applyProtection="1">
      <alignment horizontal="center" vertical="center" wrapText="1"/>
    </xf>
    <xf numFmtId="9" fontId="0" fillId="5" borderId="13" xfId="2" applyNumberFormat="1" applyFont="1" applyFill="1" applyBorder="1" applyProtection="1">
      <alignment vertical="center"/>
    </xf>
    <xf numFmtId="38" fontId="8" fillId="0" borderId="13" xfId="1" applyFont="1" applyBorder="1" applyAlignment="1" applyProtection="1">
      <alignment horizontal="center" vertical="center"/>
    </xf>
    <xf numFmtId="38" fontId="5" fillId="4" borderId="35" xfId="1" applyFont="1" applyFill="1" applyBorder="1" applyAlignment="1">
      <alignment horizontal="left" vertical="center"/>
    </xf>
    <xf numFmtId="178" fontId="0" fillId="4" borderId="4" xfId="1" applyNumberFormat="1" applyFont="1" applyFill="1" applyBorder="1">
      <alignment vertical="center"/>
    </xf>
    <xf numFmtId="178" fontId="0" fillId="4" borderId="34" xfId="1" applyNumberFormat="1" applyFont="1" applyFill="1" applyBorder="1">
      <alignment vertical="center"/>
    </xf>
    <xf numFmtId="177" fontId="9" fillId="0" borderId="1" xfId="1" applyNumberFormat="1" applyFont="1" applyFill="1" applyBorder="1" applyProtection="1">
      <alignment vertical="center"/>
      <protection locked="0"/>
    </xf>
    <xf numFmtId="179" fontId="9" fillId="0" borderId="10" xfId="1" applyNumberFormat="1" applyFont="1" applyFill="1" applyBorder="1" applyProtection="1">
      <alignment vertical="center"/>
      <protection locked="0"/>
    </xf>
    <xf numFmtId="38" fontId="9" fillId="6" borderId="44" xfId="1" applyFont="1" applyFill="1" applyBorder="1" applyAlignment="1" applyProtection="1">
      <alignment horizontal="left" vertical="center"/>
    </xf>
    <xf numFmtId="38" fontId="9" fillId="6" borderId="22" xfId="1" applyFont="1" applyFill="1" applyBorder="1" applyAlignment="1" applyProtection="1">
      <alignment horizontal="left" vertical="center"/>
    </xf>
    <xf numFmtId="38" fontId="9" fillId="6" borderId="25" xfId="1" applyFont="1" applyFill="1" applyBorder="1" applyAlignment="1" applyProtection="1">
      <alignment horizontal="left" vertical="center"/>
    </xf>
    <xf numFmtId="177" fontId="9" fillId="6" borderId="6" xfId="1" applyNumberFormat="1" applyFont="1" applyFill="1" applyBorder="1" applyProtection="1">
      <alignment vertical="center"/>
    </xf>
    <xf numFmtId="179" fontId="9" fillId="6" borderId="11" xfId="1" applyNumberFormat="1" applyFont="1" applyFill="1" applyBorder="1" applyProtection="1">
      <alignment vertical="center"/>
    </xf>
    <xf numFmtId="38" fontId="9" fillId="2" borderId="4" xfId="1" applyFont="1" applyFill="1" applyBorder="1" applyAlignment="1" applyProtection="1">
      <alignment horizontal="left" vertical="center"/>
    </xf>
    <xf numFmtId="178" fontId="9" fillId="2" borderId="4" xfId="1" applyNumberFormat="1" applyFont="1" applyFill="1" applyBorder="1" applyProtection="1">
      <alignment vertical="center"/>
    </xf>
    <xf numFmtId="178" fontId="9" fillId="2" borderId="5" xfId="1" applyNumberFormat="1" applyFont="1" applyFill="1" applyBorder="1" applyProtection="1">
      <alignment vertical="center"/>
    </xf>
    <xf numFmtId="38" fontId="4" fillId="6" borderId="36" xfId="1" applyFont="1" applyFill="1" applyBorder="1" applyAlignment="1">
      <alignment horizontal="left" vertical="center"/>
    </xf>
    <xf numFmtId="177" fontId="0" fillId="6" borderId="7" xfId="1" applyNumberFormat="1" applyFont="1" applyFill="1" applyBorder="1">
      <alignment vertical="center"/>
    </xf>
    <xf numFmtId="38" fontId="5" fillId="6" borderId="36" xfId="1" applyFont="1" applyFill="1" applyBorder="1" applyAlignment="1">
      <alignment horizontal="left" vertical="center"/>
    </xf>
    <xf numFmtId="179" fontId="0" fillId="6" borderId="7" xfId="1" applyNumberFormat="1" applyFont="1" applyFill="1" applyBorder="1">
      <alignment vertical="center"/>
    </xf>
    <xf numFmtId="179" fontId="0" fillId="6" borderId="33" xfId="1" applyNumberFormat="1" applyFont="1" applyFill="1" applyBorder="1">
      <alignment vertical="center"/>
    </xf>
    <xf numFmtId="38" fontId="4" fillId="6" borderId="37" xfId="1" applyFont="1" applyFill="1" applyBorder="1" applyAlignment="1">
      <alignment horizontal="left" vertical="center"/>
    </xf>
    <xf numFmtId="179" fontId="0" fillId="6" borderId="2" xfId="1" applyNumberFormat="1" applyFont="1" applyFill="1" applyBorder="1">
      <alignment vertical="center"/>
    </xf>
    <xf numFmtId="180" fontId="0" fillId="6" borderId="7" xfId="1" applyNumberFormat="1" applyFont="1" applyFill="1" applyBorder="1">
      <alignment vertical="center"/>
    </xf>
    <xf numFmtId="180" fontId="0" fillId="6" borderId="8" xfId="1" applyNumberFormat="1" applyFont="1" applyFill="1" applyBorder="1">
      <alignment vertical="center"/>
    </xf>
    <xf numFmtId="180" fontId="0" fillId="6" borderId="10" xfId="1" applyNumberFormat="1" applyFont="1" applyFill="1" applyBorder="1">
      <alignment vertical="center"/>
    </xf>
    <xf numFmtId="38" fontId="7" fillId="0" borderId="0" xfId="1" applyFont="1" applyFill="1" applyAlignment="1" applyProtection="1">
      <alignment vertical="center" wrapText="1"/>
      <protection locked="0"/>
    </xf>
    <xf numFmtId="38" fontId="17" fillId="0" borderId="0" xfId="1" applyFont="1" applyFill="1" applyAlignment="1" applyProtection="1">
      <alignment vertical="center" wrapText="1"/>
      <protection locked="0"/>
    </xf>
    <xf numFmtId="38" fontId="18" fillId="0" borderId="0" xfId="1" applyFont="1" applyFill="1" applyAlignment="1" applyProtection="1">
      <alignment horizontal="right" vertical="center" wrapText="1"/>
      <protection locked="0"/>
    </xf>
    <xf numFmtId="38" fontId="18" fillId="0" borderId="0" xfId="1" applyFont="1" applyFill="1" applyAlignment="1" applyProtection="1">
      <alignment horizontal="center" vertical="center" wrapText="1"/>
      <protection locked="0"/>
    </xf>
    <xf numFmtId="38" fontId="18" fillId="0" borderId="0" xfId="1" applyFont="1" applyFill="1" applyAlignment="1" applyProtection="1">
      <alignment vertical="center" wrapText="1"/>
      <protection locked="0"/>
    </xf>
    <xf numFmtId="38" fontId="16" fillId="0" borderId="0" xfId="1" applyFont="1" applyFill="1" applyAlignment="1" applyProtection="1">
      <alignment vertical="center" wrapText="1"/>
      <protection locked="0"/>
    </xf>
    <xf numFmtId="185" fontId="20" fillId="0" borderId="42" xfId="1" applyNumberFormat="1" applyFont="1" applyBorder="1" applyAlignment="1">
      <alignment horizontal="center" vertical="center"/>
    </xf>
    <xf numFmtId="178" fontId="0" fillId="4" borderId="48" xfId="1" applyNumberFormat="1" applyFont="1" applyFill="1" applyBorder="1">
      <alignment vertical="center"/>
    </xf>
    <xf numFmtId="179" fontId="0" fillId="6" borderId="49" xfId="1" applyNumberFormat="1" applyFont="1" applyFill="1" applyBorder="1">
      <alignment vertical="center"/>
    </xf>
    <xf numFmtId="178" fontId="0" fillId="4" borderId="5" xfId="1" applyNumberFormat="1" applyFont="1" applyFill="1" applyBorder="1">
      <alignment vertical="center"/>
    </xf>
    <xf numFmtId="180" fontId="0" fillId="6" borderId="9" xfId="1" applyNumberFormat="1" applyFont="1" applyFill="1" applyBorder="1">
      <alignment vertical="center"/>
    </xf>
    <xf numFmtId="183" fontId="0" fillId="0" borderId="0" xfId="0" applyNumberFormat="1">
      <alignment vertical="center"/>
    </xf>
    <xf numFmtId="182" fontId="12" fillId="6" borderId="39" xfId="1" applyNumberFormat="1" applyFont="1" applyFill="1" applyBorder="1" applyAlignment="1" applyProtection="1">
      <alignment horizontal="center" vertical="center"/>
    </xf>
    <xf numFmtId="38" fontId="9" fillId="6" borderId="13" xfId="1" applyFont="1" applyFill="1" applyBorder="1" applyAlignment="1" applyProtection="1">
      <alignment horizontal="center" vertical="center"/>
    </xf>
    <xf numFmtId="182" fontId="12" fillId="6" borderId="40" xfId="1" applyNumberFormat="1" applyFont="1" applyFill="1" applyBorder="1" applyAlignment="1" applyProtection="1">
      <alignment horizontal="center" vertical="center"/>
    </xf>
    <xf numFmtId="177" fontId="0" fillId="6" borderId="8" xfId="1" applyNumberFormat="1" applyFont="1" applyFill="1" applyBorder="1">
      <alignment vertical="center"/>
    </xf>
    <xf numFmtId="179" fontId="0" fillId="6" borderId="8" xfId="1" applyNumberFormat="1" applyFont="1" applyFill="1" applyBorder="1">
      <alignment vertical="center"/>
    </xf>
    <xf numFmtId="177" fontId="0" fillId="6" borderId="6" xfId="1" applyNumberFormat="1" applyFont="1" applyFill="1" applyBorder="1">
      <alignment vertical="center"/>
    </xf>
    <xf numFmtId="179" fontId="0" fillId="6" borderId="9" xfId="1" applyNumberFormat="1" applyFont="1" applyFill="1" applyBorder="1">
      <alignment vertical="center"/>
    </xf>
    <xf numFmtId="179" fontId="0" fillId="6" borderId="50" xfId="1" applyNumberFormat="1" applyFont="1" applyFill="1" applyBorder="1">
      <alignment vertical="center"/>
    </xf>
    <xf numFmtId="0" fontId="29" fillId="0" borderId="0" xfId="0" applyFont="1">
      <alignment vertical="center"/>
    </xf>
    <xf numFmtId="186" fontId="9" fillId="0" borderId="10" xfId="1" applyNumberFormat="1" applyFont="1" applyFill="1" applyBorder="1" applyProtection="1">
      <alignment vertical="center"/>
      <protection locked="0"/>
    </xf>
    <xf numFmtId="186" fontId="9" fillId="6" borderId="11" xfId="1" applyNumberFormat="1" applyFont="1" applyFill="1" applyBorder="1" applyProtection="1">
      <alignment vertical="center"/>
    </xf>
    <xf numFmtId="186" fontId="9" fillId="0" borderId="1" xfId="1" applyNumberFormat="1" applyFont="1" applyFill="1" applyBorder="1" applyProtection="1">
      <alignment vertical="center"/>
      <protection locked="0"/>
    </xf>
    <xf numFmtId="187" fontId="9" fillId="0" borderId="10" xfId="1" applyNumberFormat="1" applyFont="1" applyFill="1" applyBorder="1" applyProtection="1">
      <alignment vertical="center"/>
      <protection locked="0"/>
    </xf>
    <xf numFmtId="187" fontId="9" fillId="6" borderId="9" xfId="1" applyNumberFormat="1" applyFont="1" applyFill="1" applyBorder="1" applyProtection="1">
      <alignment vertical="center"/>
    </xf>
    <xf numFmtId="181" fontId="0" fillId="0" borderId="13" xfId="1" applyNumberFormat="1" applyFont="1" applyBorder="1" applyAlignment="1" applyProtection="1">
      <alignment horizontal="right" vertical="center"/>
      <protection locked="0"/>
    </xf>
    <xf numFmtId="182" fontId="12" fillId="0" borderId="13" xfId="1" applyNumberFormat="1" applyFont="1" applyBorder="1" applyAlignment="1" applyProtection="1">
      <alignment horizontal="center" vertical="center"/>
      <protection locked="0"/>
    </xf>
    <xf numFmtId="181" fontId="0" fillId="0" borderId="27" xfId="1" applyNumberFormat="1" applyFont="1" applyBorder="1" applyAlignment="1" applyProtection="1">
      <alignment horizontal="right" vertical="center"/>
      <protection locked="0"/>
    </xf>
    <xf numFmtId="38" fontId="8" fillId="4" borderId="14" xfId="1" applyFont="1" applyFill="1" applyBorder="1" applyAlignment="1" applyProtection="1">
      <alignment horizontal="left" vertical="center" wrapText="1"/>
    </xf>
    <xf numFmtId="38" fontId="20" fillId="4" borderId="16" xfId="1" applyFont="1" applyFill="1" applyBorder="1" applyProtection="1">
      <alignment vertical="center"/>
    </xf>
    <xf numFmtId="38" fontId="9" fillId="4" borderId="14" xfId="1" applyFont="1" applyFill="1" applyBorder="1" applyAlignment="1" applyProtection="1">
      <alignment vertical="center" wrapText="1"/>
    </xf>
    <xf numFmtId="184" fontId="26" fillId="4" borderId="15" xfId="1" applyNumberFormat="1" applyFont="1" applyFill="1" applyBorder="1" applyProtection="1">
      <alignment vertical="center"/>
      <protection locked="0"/>
    </xf>
    <xf numFmtId="38" fontId="12" fillId="4" borderId="16" xfId="1" applyFont="1" applyFill="1" applyBorder="1" applyProtection="1">
      <alignment vertical="center"/>
    </xf>
    <xf numFmtId="38" fontId="8" fillId="4" borderId="14" xfId="1" applyFont="1" applyFill="1" applyBorder="1" applyAlignment="1" applyProtection="1">
      <alignment horizontal="left" vertical="center"/>
    </xf>
    <xf numFmtId="2" fontId="26" fillId="4" borderId="15" xfId="1" applyNumberFormat="1" applyFont="1" applyFill="1" applyBorder="1" applyProtection="1">
      <alignment vertical="center"/>
      <protection locked="0"/>
    </xf>
    <xf numFmtId="38" fontId="9" fillId="4" borderId="14" xfId="1" applyFont="1" applyFill="1" applyBorder="1" applyProtection="1">
      <alignment vertical="center"/>
    </xf>
    <xf numFmtId="0" fontId="26" fillId="4" borderId="15" xfId="1" applyNumberFormat="1" applyFont="1" applyFill="1" applyBorder="1" applyProtection="1">
      <alignment vertical="center"/>
      <protection locked="0"/>
    </xf>
    <xf numFmtId="38" fontId="9" fillId="4" borderId="14" xfId="1" applyFont="1" applyFill="1" applyBorder="1" applyAlignment="1" applyProtection="1">
      <alignment horizontal="left" vertical="center"/>
    </xf>
    <xf numFmtId="38" fontId="31" fillId="0" borderId="0" xfId="0" applyNumberFormat="1" applyFont="1" applyAlignment="1">
      <alignment horizontal="center" vertical="center"/>
    </xf>
    <xf numFmtId="0" fontId="20" fillId="0" borderId="0" xfId="0" applyFont="1">
      <alignment vertical="center"/>
    </xf>
    <xf numFmtId="0" fontId="32" fillId="0" borderId="0" xfId="0" applyFont="1">
      <alignment vertical="center"/>
    </xf>
    <xf numFmtId="0" fontId="33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38" fontId="34" fillId="0" borderId="38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3" xfId="0" applyBorder="1">
      <alignment vertical="center"/>
    </xf>
    <xf numFmtId="0" fontId="35" fillId="0" borderId="0" xfId="0" applyFont="1">
      <alignment vertical="center"/>
    </xf>
    <xf numFmtId="188" fontId="9" fillId="6" borderId="6" xfId="1" applyNumberFormat="1" applyFont="1" applyFill="1" applyBorder="1" applyProtection="1">
      <alignment vertical="center"/>
    </xf>
    <xf numFmtId="38" fontId="21" fillId="0" borderId="18" xfId="1" applyFont="1" applyBorder="1" applyAlignment="1" applyProtection="1">
      <alignment horizontal="center" vertical="center"/>
    </xf>
    <xf numFmtId="0" fontId="21" fillId="0" borderId="30" xfId="0" applyFont="1" applyBorder="1" applyAlignment="1">
      <alignment horizontal="center" vertical="center"/>
    </xf>
    <xf numFmtId="38" fontId="21" fillId="0" borderId="31" xfId="1" applyFont="1" applyBorder="1" applyAlignment="1" applyProtection="1">
      <alignment horizontal="center" vertical="center"/>
    </xf>
    <xf numFmtId="0" fontId="21" fillId="0" borderId="32" xfId="0" applyFont="1" applyBorder="1" applyAlignment="1">
      <alignment horizontal="center" vertical="center"/>
    </xf>
    <xf numFmtId="38" fontId="16" fillId="0" borderId="0" xfId="1" applyFont="1" applyAlignment="1" applyProtection="1">
      <alignment horizontal="center" vertical="center"/>
    </xf>
    <xf numFmtId="38" fontId="16" fillId="0" borderId="0" xfId="1" applyFont="1" applyBorder="1" applyAlignment="1" applyProtection="1">
      <alignment horizontal="center" vertical="center"/>
    </xf>
    <xf numFmtId="38" fontId="21" fillId="0" borderId="21" xfId="1" applyFont="1" applyFill="1" applyBorder="1" applyAlignment="1" applyProtection="1">
      <alignment horizontal="center" vertical="center"/>
    </xf>
    <xf numFmtId="0" fontId="21" fillId="0" borderId="29" xfId="0" applyFont="1" applyBorder="1" applyAlignment="1">
      <alignment horizontal="center" vertical="center"/>
    </xf>
    <xf numFmtId="38" fontId="17" fillId="0" borderId="0" xfId="1" applyFont="1" applyFill="1" applyAlignment="1" applyProtection="1">
      <alignment horizontal="center" vertical="center" wrapText="1"/>
      <protection locked="0"/>
    </xf>
    <xf numFmtId="38" fontId="27" fillId="0" borderId="0" xfId="1" applyFont="1" applyFill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center" vertical="center"/>
    </xf>
    <xf numFmtId="38" fontId="33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B1E63A"/>
      <color rgb="FF05FF76"/>
      <color rgb="FF96EDFE"/>
      <color rgb="FFBC5610"/>
      <color rgb="FFFF66CC"/>
      <color rgb="FFFFCC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r>
              <a:rPr lang="en-US" altLang="ja-JP" sz="28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CO2</a:t>
            </a:r>
            <a:r>
              <a:rPr lang="ja-JP" altLang="en-US" sz="28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総排出量</a:t>
            </a:r>
          </a:p>
        </c:rich>
      </c:tx>
      <c:layout/>
      <c:overlay val="0"/>
      <c:spPr>
        <a:solidFill>
          <a:srgbClr val="B1E63A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1"/>
          <c:tx>
            <c:strRef>
              <c:f>'グラフ出力用 '!$A$3</c:f>
              <c:strCache>
                <c:ptCount val="1"/>
                <c:pt idx="0">
                  <c:v>電気_CO2排出量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'グラフ出力用 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'!$B$3:$M$3</c:f>
              <c:numCache>
                <c:formatCode>#,##0" 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3"/>
          <c:tx>
            <c:strRef>
              <c:f>'グラフ出力用 '!$A$5</c:f>
              <c:strCache>
                <c:ptCount val="1"/>
                <c:pt idx="0">
                  <c:v>都市ガス_CO2排出量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'グラフ出力用 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'!$B$5:$M$5</c:f>
              <c:numCache>
                <c:formatCode>#,##0" 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4"/>
          <c:order val="5"/>
          <c:tx>
            <c:strRef>
              <c:f>'グラフ出力用 '!$A$7</c:f>
              <c:strCache>
                <c:ptCount val="1"/>
                <c:pt idx="0">
                  <c:v>LPガス_CO2排出量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'!$B$7:$M$7</c:f>
              <c:numCache>
                <c:formatCode>#,##0" 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7"/>
          <c:order val="7"/>
          <c:tx>
            <c:strRef>
              <c:f>'グラフ出力用 '!$A$9</c:f>
              <c:strCache>
                <c:ptCount val="1"/>
                <c:pt idx="0">
                  <c:v>灯油_CO2排出量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'!$B$9:$M$9</c:f>
              <c:numCache>
                <c:formatCode>#,##0" 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0"/>
          <c:order val="9"/>
          <c:tx>
            <c:strRef>
              <c:f>'グラフ出力用 '!$A$11</c:f>
              <c:strCache>
                <c:ptCount val="1"/>
                <c:pt idx="0">
                  <c:v>重油A_CO2排出量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'!$B$11:$M$11</c:f>
              <c:numCache>
                <c:formatCode>#,##0" 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11"/>
          <c:tx>
            <c:strRef>
              <c:f>'グラフ出力用 '!$A$13</c:f>
              <c:strCache>
                <c:ptCount val="1"/>
                <c:pt idx="0">
                  <c:v>重油B.C_CO2排出量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'グラフ出力用 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'!$B$13:$M$13</c:f>
              <c:numCache>
                <c:formatCode>#,##0" 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13"/>
          <c:tx>
            <c:strRef>
              <c:f>'グラフ出力用 '!$A$15</c:f>
              <c:strCache>
                <c:ptCount val="1"/>
                <c:pt idx="0">
                  <c:v>軽油_CO2排出量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'!$B$15:$M$15</c:f>
              <c:numCache>
                <c:formatCode>#,##0" 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15"/>
          <c:tx>
            <c:strRef>
              <c:f>'グラフ出力用 '!$A$17</c:f>
              <c:strCache>
                <c:ptCount val="1"/>
                <c:pt idx="0">
                  <c:v>ガソリン_CO2排出量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'!$B$17:$M$17</c:f>
              <c:numCache>
                <c:formatCode>#,##0" 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059836720"/>
        <c:axId val="20598372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'グラフ出力用 '!$A$2</c15:sqref>
                        </c15:formulaRef>
                      </c:ext>
                    </c:extLst>
                    <c:strCache>
                      <c:ptCount val="1"/>
                      <c:pt idx="0">
                        <c:v>電気_使用量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'グラフ出力用 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'グラフ出力用 '!$B$2:$M$2</c15:sqref>
                        </c15:formulaRef>
                      </c:ext>
                    </c:extLst>
                    <c:numCache>
                      <c:formatCode>#,##0" kWh"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'!$A$4</c15:sqref>
                        </c15:formulaRef>
                      </c:ext>
                    </c:extLst>
                    <c:strCache>
                      <c:ptCount val="1"/>
                      <c:pt idx="0">
                        <c:v>都市ガス_使用量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'!$B$4:$M$4</c15:sqref>
                        </c15:formulaRef>
                      </c:ext>
                    </c:extLst>
                    <c:numCache>
                      <c:formatCode>#,##0" ㎥"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2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'!$A$6</c15:sqref>
                        </c15:formulaRef>
                      </c:ext>
                    </c:extLst>
                    <c:strCache>
                      <c:ptCount val="1"/>
                      <c:pt idx="0">
                        <c:v>LPガス_使用量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'!$B$6:$M$6</c15:sqref>
                        </c15:formulaRef>
                      </c:ext>
                    </c:extLst>
                    <c:numCache>
                      <c:formatCode>#,##0" ㎥"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'!$A$8</c15:sqref>
                        </c15:formulaRef>
                      </c:ext>
                    </c:extLst>
                    <c:strCache>
                      <c:ptCount val="1"/>
                      <c:pt idx="0">
                        <c:v>灯油_使用量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'!$B$8:$M$8</c15:sqref>
                        </c15:formulaRef>
                      </c:ext>
                    </c:extLst>
                    <c:numCache>
                      <c:formatCode>#,##0"　ℓ"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'!$A$10</c15:sqref>
                        </c15:formulaRef>
                      </c:ext>
                    </c:extLst>
                    <c:strCache>
                      <c:ptCount val="1"/>
                      <c:pt idx="0">
                        <c:v>重油A_使用量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'!$B$10:$M$10</c15:sqref>
                        </c15:formulaRef>
                      </c:ext>
                    </c:extLst>
                    <c:numCache>
                      <c:formatCode>#,##0"　ℓ"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'!$A$12</c15:sqref>
                        </c15:formulaRef>
                      </c:ext>
                    </c:extLst>
                    <c:strCache>
                      <c:ptCount val="1"/>
                      <c:pt idx="0">
                        <c:v>重油B.C_使用量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'!$B$12:$M$12</c15:sqref>
                        </c15:formulaRef>
                      </c:ext>
                    </c:extLst>
                    <c:numCache>
                      <c:formatCode>#,##0"　ℓ"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'!$A$14</c15:sqref>
                        </c15:formulaRef>
                      </c:ext>
                    </c:extLst>
                    <c:strCache>
                      <c:ptCount val="1"/>
                      <c:pt idx="0">
                        <c:v>軽油_使用量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'!$B$14:$M$14</c15:sqref>
                        </c15:formulaRef>
                      </c:ext>
                    </c:extLst>
                    <c:numCache>
                      <c:formatCode>#,##0"　ℓ"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'!$A$16</c15:sqref>
                        </c15:formulaRef>
                      </c:ext>
                    </c:extLst>
                    <c:strCache>
                      <c:ptCount val="1"/>
                      <c:pt idx="0">
                        <c:v>ガソリン_使用量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'!$B$1:$M$1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'!$B$16:$M$16</c15:sqref>
                        </c15:formulaRef>
                      </c:ext>
                    </c:extLst>
                    <c:numCache>
                      <c:formatCode>#,##0"　ℓ"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2059836720"/>
        <c:scaling>
          <c:orientation val="minMax"/>
        </c:scaling>
        <c:delete val="0"/>
        <c:axPos val="b"/>
        <c:numFmt formatCode="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2059837264"/>
        <c:crosses val="autoZero"/>
        <c:auto val="0"/>
        <c:lblAlgn val="ctr"/>
        <c:lblOffset val="100"/>
        <c:noMultiLvlLbl val="1"/>
      </c:catAx>
      <c:valAx>
        <c:axId val="205983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kg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205983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altLang="ja-JP" sz="28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r>
              <a:rPr lang="en-US" altLang="ja-JP" sz="28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CO2総排出量</a:t>
            </a:r>
          </a:p>
        </c:rich>
      </c:tx>
      <c:layout/>
      <c:overlay val="0"/>
      <c:spPr>
        <a:solidFill>
          <a:srgbClr val="B1E63A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altLang="ja-JP" sz="28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1"/>
          <c:tx>
            <c:strRef>
              <c:f>'グラフ出力用 '!$A$21</c:f>
              <c:strCache>
                <c:ptCount val="1"/>
                <c:pt idx="0">
                  <c:v>電気_CO2排出量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'グラフ出力用 '!$B$19:$M$19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'!$B$21:$M$21</c:f>
              <c:numCache>
                <c:formatCode>#,##0" 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3"/>
          <c:tx>
            <c:strRef>
              <c:f>'グラフ出力用 '!$A$23</c:f>
              <c:strCache>
                <c:ptCount val="1"/>
                <c:pt idx="0">
                  <c:v>都市ガス_CO2排出量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'グラフ出力用 '!$B$19:$M$19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'!$B$23:$M$23</c:f>
              <c:numCache>
                <c:formatCode>#,##0" 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4"/>
          <c:order val="5"/>
          <c:tx>
            <c:strRef>
              <c:f>'グラフ出力用 '!$A$25</c:f>
              <c:strCache>
                <c:ptCount val="1"/>
                <c:pt idx="0">
                  <c:v>LPガス_CO2排出量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'!$B$19:$M$19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'!$B$25:$M$25</c:f>
              <c:numCache>
                <c:formatCode>#,##0" 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7"/>
          <c:order val="7"/>
          <c:tx>
            <c:strRef>
              <c:f>'グラフ出力用 '!$A$27</c:f>
              <c:strCache>
                <c:ptCount val="1"/>
                <c:pt idx="0">
                  <c:v>灯油_CO2排出量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'!$B$19:$M$19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'!$B$27:$M$27</c:f>
              <c:numCache>
                <c:formatCode>#,##0" 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0"/>
          <c:order val="9"/>
          <c:tx>
            <c:strRef>
              <c:f>'グラフ出力用 '!$A$29</c:f>
              <c:strCache>
                <c:ptCount val="1"/>
                <c:pt idx="0">
                  <c:v>重油A_CO2排出量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'!$B$19:$M$19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'!$B$29:$M$29</c:f>
              <c:numCache>
                <c:formatCode>#,##0" 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11"/>
          <c:tx>
            <c:strRef>
              <c:f>'グラフ出力用 '!$A$31</c:f>
              <c:strCache>
                <c:ptCount val="1"/>
                <c:pt idx="0">
                  <c:v>重油B.C_CO2排出量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'グラフ出力用 '!$B$19:$M$19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'!$B$31:$M$31</c:f>
              <c:numCache>
                <c:formatCode>#,##0" 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13"/>
          <c:tx>
            <c:strRef>
              <c:f>'グラフ出力用 '!$A$33</c:f>
              <c:strCache>
                <c:ptCount val="1"/>
                <c:pt idx="0">
                  <c:v>軽油_CO2排出量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'!$B$19:$M$19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'!$B$33:$M$33</c:f>
              <c:numCache>
                <c:formatCode>#,##0" 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15"/>
          <c:tx>
            <c:strRef>
              <c:f>'グラフ出力用 '!$A$35</c:f>
              <c:strCache>
                <c:ptCount val="1"/>
                <c:pt idx="0">
                  <c:v>ガソリン_CO2排出量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'グラフ出力用 '!$B$19:$M$19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'グラフ出力用 '!$B$35:$M$35</c:f>
              <c:numCache>
                <c:formatCode>#,##0" 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062412272"/>
        <c:axId val="20624128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'グラフ出力用 '!$A$20</c15:sqref>
                        </c15:formulaRef>
                      </c:ext>
                    </c:extLst>
                    <c:strCache>
                      <c:ptCount val="1"/>
                      <c:pt idx="0">
                        <c:v>電気_使用量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'グラフ出力用 '!$B$19:$M$19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'グラフ出力用 '!$B$20:$M$20</c15:sqref>
                        </c15:formulaRef>
                      </c:ext>
                    </c:extLst>
                    <c:numCache>
                      <c:formatCode>#,##0" kWh"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'!$A$22</c15:sqref>
                        </c15:formulaRef>
                      </c:ext>
                    </c:extLst>
                    <c:strCache>
                      <c:ptCount val="1"/>
                      <c:pt idx="0">
                        <c:v>都市ガス_使用量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'!$B$19:$M$19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'!$B$22:$M$22</c15:sqref>
                        </c15:formulaRef>
                      </c:ext>
                    </c:extLst>
                    <c:numCache>
                      <c:formatCode>#,##0" ㎥"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2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'!$A$24</c15:sqref>
                        </c15:formulaRef>
                      </c:ext>
                    </c:extLst>
                    <c:strCache>
                      <c:ptCount val="1"/>
                      <c:pt idx="0">
                        <c:v>LPガス_使用量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'!$B$19:$M$19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'!$B$24:$M$24</c15:sqref>
                        </c15:formulaRef>
                      </c:ext>
                    </c:extLst>
                    <c:numCache>
                      <c:formatCode>#,##0" ㎥"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'!$A$26</c15:sqref>
                        </c15:formulaRef>
                      </c:ext>
                    </c:extLst>
                    <c:strCache>
                      <c:ptCount val="1"/>
                      <c:pt idx="0">
                        <c:v>灯油_使用量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'!$B$19:$M$19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'!$B$26:$M$26</c15:sqref>
                        </c15:formulaRef>
                      </c:ext>
                    </c:extLst>
                    <c:numCache>
                      <c:formatCode>#,##0"　ℓ"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'!$A$28</c15:sqref>
                        </c15:formulaRef>
                      </c:ext>
                    </c:extLst>
                    <c:strCache>
                      <c:ptCount val="1"/>
                      <c:pt idx="0">
                        <c:v>重油A_使用量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'!$B$19:$M$19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'!$B$28:$M$28</c15:sqref>
                        </c15:formulaRef>
                      </c:ext>
                    </c:extLst>
                    <c:numCache>
                      <c:formatCode>#,##0"　ℓ"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'!$A$30</c15:sqref>
                        </c15:formulaRef>
                      </c:ext>
                    </c:extLst>
                    <c:strCache>
                      <c:ptCount val="1"/>
                      <c:pt idx="0">
                        <c:v>重油B.C_使用量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'!$B$19:$M$19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'!$B$30:$M$30</c15:sqref>
                        </c15:formulaRef>
                      </c:ext>
                    </c:extLst>
                    <c:numCache>
                      <c:formatCode>#,##0"　ℓ"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'!$A$32</c15:sqref>
                        </c15:formulaRef>
                      </c:ext>
                    </c:extLst>
                    <c:strCache>
                      <c:ptCount val="1"/>
                      <c:pt idx="0">
                        <c:v>軽油_使用量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'!$B$19:$M$19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'!$B$32:$M$32</c15:sqref>
                        </c15:formulaRef>
                      </c:ext>
                    </c:extLst>
                    <c:numCache>
                      <c:formatCode>#,##0"　ℓ"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'!$A$34</c15:sqref>
                        </c15:formulaRef>
                      </c:ext>
                    </c:extLst>
                    <c:strCache>
                      <c:ptCount val="1"/>
                      <c:pt idx="0">
                        <c:v>ガソリン_使用量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'!$B$19:$M$19</c15:sqref>
                        </c15:formulaRef>
                      </c:ext>
                    </c:extLst>
                    <c:numCache>
                      <c:formatCode>m"月"</c:formatCode>
                      <c:ptCount val="12"/>
                      <c:pt idx="0">
                        <c:v>44562</c:v>
                      </c:pt>
                      <c:pt idx="1">
                        <c:v>44593</c:v>
                      </c:pt>
                      <c:pt idx="2">
                        <c:v>44621</c:v>
                      </c:pt>
                      <c:pt idx="3">
                        <c:v>44652</c:v>
                      </c:pt>
                      <c:pt idx="4">
                        <c:v>44682</c:v>
                      </c:pt>
                      <c:pt idx="5">
                        <c:v>44713</c:v>
                      </c:pt>
                      <c:pt idx="6">
                        <c:v>44743</c:v>
                      </c:pt>
                      <c:pt idx="7">
                        <c:v>44774</c:v>
                      </c:pt>
                      <c:pt idx="8">
                        <c:v>44805</c:v>
                      </c:pt>
                      <c:pt idx="9">
                        <c:v>44835</c:v>
                      </c:pt>
                      <c:pt idx="10">
                        <c:v>44866</c:v>
                      </c:pt>
                      <c:pt idx="11">
                        <c:v>44896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'グラフ出力用 '!$B$34:$M$34</c15:sqref>
                        </c15:formulaRef>
                      </c:ext>
                    </c:extLst>
                    <c:numCache>
                      <c:formatCode>#,##0"　ℓ"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2062412272"/>
        <c:scaling>
          <c:orientation val="minMax"/>
        </c:scaling>
        <c:delete val="0"/>
        <c:axPos val="b"/>
        <c:numFmt formatCode="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2062412816"/>
        <c:crosses val="autoZero"/>
        <c:auto val="0"/>
        <c:lblAlgn val="ctr"/>
        <c:lblOffset val="100"/>
        <c:noMultiLvlLbl val="1"/>
      </c:catAx>
      <c:valAx>
        <c:axId val="206241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kg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206241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'グラフ（個別）'!$B$6</c:f>
              <c:strCache>
                <c:ptCount val="1"/>
                <c:pt idx="0">
                  <c:v>電気_使用量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'グラフ出力用 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[0]!個別1</c:f>
              <c:numCache>
                <c:formatCode>#,##0" kWh"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2410096"/>
        <c:axId val="2062411184"/>
        <c:extLst/>
      </c:lineChart>
      <c:dateAx>
        <c:axId val="2062410096"/>
        <c:scaling>
          <c:orientation val="minMax"/>
        </c:scaling>
        <c:delete val="0"/>
        <c:axPos val="b"/>
        <c:numFmt formatCode="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62411184"/>
        <c:crosses val="autoZero"/>
        <c:auto val="1"/>
        <c:lblOffset val="100"/>
        <c:baseTimeUnit val="months"/>
      </c:dateAx>
      <c:valAx>
        <c:axId val="206241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kW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6241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'グラフ（個別）'!$G$23</c:f>
              <c:strCache>
                <c:ptCount val="1"/>
                <c:pt idx="0">
                  <c:v>軽油_CO2排出量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[1]入力表!$C$8:$N$8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[0]!個別4</c:f>
              <c:numCache>
                <c:formatCode>#,##0" 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2422064"/>
        <c:axId val="2062414448"/>
        <c:extLst/>
      </c:lineChart>
      <c:catAx>
        <c:axId val="206242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62414448"/>
        <c:crosses val="autoZero"/>
        <c:auto val="1"/>
        <c:lblAlgn val="ctr"/>
        <c:lblOffset val="100"/>
        <c:noMultiLvlLbl val="0"/>
      </c:catAx>
      <c:valAx>
        <c:axId val="206241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kg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6242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'グラフ（個別）'!$G$6</c:f>
              <c:strCache>
                <c:ptCount val="1"/>
                <c:pt idx="0">
                  <c:v>重油B.C_使用量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'グラフ出力用 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[0]!個別3</c:f>
              <c:numCache>
                <c:formatCode>#,##0"　ℓ"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2416080"/>
        <c:axId val="2062413904"/>
        <c:extLst/>
      </c:lineChart>
      <c:dateAx>
        <c:axId val="2062416080"/>
        <c:scaling>
          <c:orientation val="minMax"/>
        </c:scaling>
        <c:delete val="0"/>
        <c:axPos val="b"/>
        <c:numFmt formatCode="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62413904"/>
        <c:crosses val="autoZero"/>
        <c:auto val="1"/>
        <c:lblOffset val="100"/>
        <c:baseTimeUnit val="months"/>
      </c:dateAx>
      <c:valAx>
        <c:axId val="206241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　ℓ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6241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'グラフ（個別）'!$B$23</c:f>
              <c:strCache>
                <c:ptCount val="1"/>
                <c:pt idx="0">
                  <c:v>重油A_使用量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'グラフ出力用 '!$B$1:$M$1</c:f>
              <c:numCache>
                <c:formatCode>m"月"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[0]!個別2</c:f>
              <c:numCache>
                <c:formatCode>#,##0"　ℓ"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2423696"/>
        <c:axId val="2062409552"/>
        <c:extLst/>
      </c:lineChart>
      <c:dateAx>
        <c:axId val="2062423696"/>
        <c:scaling>
          <c:orientation val="minMax"/>
        </c:scaling>
        <c:delete val="0"/>
        <c:axPos val="b"/>
        <c:numFmt formatCode="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62409552"/>
        <c:crosses val="autoZero"/>
        <c:auto val="1"/>
        <c:lblOffset val="100"/>
        <c:baseTimeUnit val="months"/>
      </c:dateAx>
      <c:valAx>
        <c:axId val="206240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　ℓ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6242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8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0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298831</xdr:colOff>
      <xdr:row>6</xdr:row>
      <xdr:rowOff>67237</xdr:rowOff>
    </xdr:from>
    <xdr:to>
      <xdr:col>0</xdr:col>
      <xdr:colOff>898729</xdr:colOff>
      <xdr:row>6</xdr:row>
      <xdr:rowOff>584432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831" y="2654862"/>
          <a:ext cx="599898" cy="517195"/>
        </a:xfrm>
        <a:prstGeom prst="rect">
          <a:avLst/>
        </a:prstGeom>
      </xdr:spPr>
    </xdr:pic>
    <xdr:clientData/>
  </xdr:twoCellAnchor>
  <xdr:twoCellAnchor editAs="oneCell">
    <xdr:from>
      <xdr:col>0</xdr:col>
      <xdr:colOff>287644</xdr:colOff>
      <xdr:row>10</xdr:row>
      <xdr:rowOff>127000</xdr:rowOff>
    </xdr:from>
    <xdr:to>
      <xdr:col>0</xdr:col>
      <xdr:colOff>880714</xdr:colOff>
      <xdr:row>10</xdr:row>
      <xdr:rowOff>565755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44" y="4079875"/>
          <a:ext cx="593070" cy="438755"/>
        </a:xfrm>
        <a:prstGeom prst="rect">
          <a:avLst/>
        </a:prstGeom>
      </xdr:spPr>
    </xdr:pic>
    <xdr:clientData/>
  </xdr:twoCellAnchor>
  <xdr:twoCellAnchor editAs="oneCell">
    <xdr:from>
      <xdr:col>0</xdr:col>
      <xdr:colOff>306178</xdr:colOff>
      <xdr:row>12</xdr:row>
      <xdr:rowOff>24973</xdr:rowOff>
    </xdr:from>
    <xdr:to>
      <xdr:col>0</xdr:col>
      <xdr:colOff>906991</xdr:colOff>
      <xdr:row>12</xdr:row>
      <xdr:rowOff>561566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6178" y="8073598"/>
          <a:ext cx="600813" cy="536593"/>
        </a:xfrm>
        <a:prstGeom prst="rect">
          <a:avLst/>
        </a:prstGeom>
      </xdr:spPr>
    </xdr:pic>
    <xdr:clientData/>
  </xdr:twoCellAnchor>
  <xdr:twoCellAnchor editAs="oneCell">
    <xdr:from>
      <xdr:col>0</xdr:col>
      <xdr:colOff>136080</xdr:colOff>
      <xdr:row>18</xdr:row>
      <xdr:rowOff>142875</xdr:rowOff>
    </xdr:from>
    <xdr:to>
      <xdr:col>0</xdr:col>
      <xdr:colOff>509188</xdr:colOff>
      <xdr:row>18</xdr:row>
      <xdr:rowOff>495304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6080" y="9556750"/>
          <a:ext cx="373108" cy="352429"/>
        </a:xfrm>
        <a:prstGeom prst="rect">
          <a:avLst/>
        </a:prstGeom>
      </xdr:spPr>
    </xdr:pic>
    <xdr:clientData/>
  </xdr:twoCellAnchor>
  <xdr:twoCellAnchor editAs="oneCell">
    <xdr:from>
      <xdr:col>0</xdr:col>
      <xdr:colOff>483052</xdr:colOff>
      <xdr:row>18</xdr:row>
      <xdr:rowOff>190500</xdr:rowOff>
    </xdr:from>
    <xdr:to>
      <xdr:col>0</xdr:col>
      <xdr:colOff>1048810</xdr:colOff>
      <xdr:row>19</xdr:row>
      <xdr:rowOff>56661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360000">
          <a:off x="483052" y="9604375"/>
          <a:ext cx="565758" cy="548786"/>
        </a:xfrm>
        <a:prstGeom prst="rect">
          <a:avLst/>
        </a:prstGeom>
      </xdr:spPr>
    </xdr:pic>
    <xdr:clientData/>
  </xdr:twoCellAnchor>
  <xdr:twoCellAnchor editAs="oneCell">
    <xdr:from>
      <xdr:col>0</xdr:col>
      <xdr:colOff>122464</xdr:colOff>
      <xdr:row>20</xdr:row>
      <xdr:rowOff>79375</xdr:rowOff>
    </xdr:from>
    <xdr:to>
      <xdr:col>0</xdr:col>
      <xdr:colOff>1067426</xdr:colOff>
      <xdr:row>21</xdr:row>
      <xdr:rowOff>43080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2464" y="10858500"/>
          <a:ext cx="944962" cy="646330"/>
        </a:xfrm>
        <a:prstGeom prst="rect">
          <a:avLst/>
        </a:prstGeom>
      </xdr:spPr>
    </xdr:pic>
    <xdr:clientData/>
  </xdr:twoCellAnchor>
  <xdr:twoCellAnchor>
    <xdr:from>
      <xdr:col>15</xdr:col>
      <xdr:colOff>182678</xdr:colOff>
      <xdr:row>23</xdr:row>
      <xdr:rowOff>181840</xdr:rowOff>
    </xdr:from>
    <xdr:to>
      <xdr:col>15</xdr:col>
      <xdr:colOff>1166812</xdr:colOff>
      <xdr:row>25</xdr:row>
      <xdr:rowOff>269873</xdr:rowOff>
    </xdr:to>
    <xdr:grpSp>
      <xdr:nvGrpSpPr>
        <xdr:cNvPr id="12" name="グループ化 11"/>
        <xdr:cNvGrpSpPr/>
      </xdr:nvGrpSpPr>
      <xdr:grpSpPr>
        <a:xfrm>
          <a:off x="17864542" y="14209567"/>
          <a:ext cx="984134" cy="711488"/>
          <a:chOff x="17168579" y="9360478"/>
          <a:chExt cx="1110763" cy="694961"/>
        </a:xfrm>
      </xdr:grpSpPr>
      <xdr:sp macro="" textlink="">
        <xdr:nvSpPr>
          <xdr:cNvPr id="9" name="テキスト ボックス 8"/>
          <xdr:cNvSpPr txBox="1"/>
        </xdr:nvSpPr>
        <xdr:spPr>
          <a:xfrm>
            <a:off x="17168579" y="9412432"/>
            <a:ext cx="1015599" cy="643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こちらを入力</a:t>
            </a:r>
            <a:endParaRPr kumimoji="1" lang="en-US" altLang="ja-JP" sz="1100"/>
          </a:p>
          <a:p>
            <a:r>
              <a:rPr kumimoji="1" lang="ja-JP" altLang="en-US" sz="1100"/>
              <a:t>してください！</a:t>
            </a:r>
          </a:p>
        </xdr:txBody>
      </xdr:sp>
      <xdr:sp macro="" textlink="">
        <xdr:nvSpPr>
          <xdr:cNvPr id="11" name="角丸四角形吹き出し 10"/>
          <xdr:cNvSpPr/>
        </xdr:nvSpPr>
        <xdr:spPr>
          <a:xfrm>
            <a:off x="17196956" y="9360478"/>
            <a:ext cx="1082386" cy="545523"/>
          </a:xfrm>
          <a:prstGeom prst="wedgeRoundRectCallout">
            <a:avLst>
              <a:gd name="adj1" fmla="val -67233"/>
              <a:gd name="adj2" fmla="val -2300"/>
              <a:gd name="adj3" fmla="val 16667"/>
            </a:avLst>
          </a:prstGeom>
          <a:no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11</xdr:col>
      <xdr:colOff>103910</xdr:colOff>
      <xdr:row>22</xdr:row>
      <xdr:rowOff>77633</xdr:rowOff>
    </xdr:from>
    <xdr:to>
      <xdr:col>11</xdr:col>
      <xdr:colOff>1010427</xdr:colOff>
      <xdr:row>27</xdr:row>
      <xdr:rowOff>10039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xmlns="" id="{FE7FA8FF-7C66-4A83-8F1F-1F599000C9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91" t="5024" r="12410"/>
        <a:stretch/>
      </xdr:blipFill>
      <xdr:spPr>
        <a:xfrm>
          <a:off x="13005955" y="13793633"/>
          <a:ext cx="906517" cy="1577633"/>
        </a:xfrm>
        <a:prstGeom prst="rect">
          <a:avLst/>
        </a:prstGeom>
      </xdr:spPr>
    </xdr:pic>
    <xdr:clientData/>
  </xdr:twoCellAnchor>
  <xdr:oneCellAnchor>
    <xdr:from>
      <xdr:col>0</xdr:col>
      <xdr:colOff>306178</xdr:colOff>
      <xdr:row>16</xdr:row>
      <xdr:rowOff>24973</xdr:rowOff>
    </xdr:from>
    <xdr:ext cx="600813" cy="536593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6178" y="8073598"/>
          <a:ext cx="600813" cy="536593"/>
        </a:xfrm>
        <a:prstGeom prst="rect">
          <a:avLst/>
        </a:prstGeom>
      </xdr:spPr>
    </xdr:pic>
    <xdr:clientData/>
  </xdr:oneCellAnchor>
  <xdr:oneCellAnchor>
    <xdr:from>
      <xdr:col>0</xdr:col>
      <xdr:colOff>306178</xdr:colOff>
      <xdr:row>14</xdr:row>
      <xdr:rowOff>24973</xdr:rowOff>
    </xdr:from>
    <xdr:ext cx="600813" cy="536593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6178" y="9438848"/>
          <a:ext cx="600813" cy="536593"/>
        </a:xfrm>
        <a:prstGeom prst="rect">
          <a:avLst/>
        </a:prstGeom>
      </xdr:spPr>
    </xdr:pic>
    <xdr:clientData/>
  </xdr:oneCellAnchor>
  <xdr:oneCellAnchor>
    <xdr:from>
      <xdr:col>0</xdr:col>
      <xdr:colOff>278548</xdr:colOff>
      <xdr:row>8</xdr:row>
      <xdr:rowOff>127000</xdr:rowOff>
    </xdr:from>
    <xdr:ext cx="596972" cy="444606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78548" y="6810375"/>
          <a:ext cx="596972" cy="444606"/>
        </a:xfrm>
        <a:prstGeom prst="rect">
          <a:avLst/>
        </a:prstGeom>
      </xdr:spPr>
    </xdr:pic>
    <xdr:clientData/>
  </xdr:oneCellAnchor>
  <xdr:twoCellAnchor editAs="oneCell">
    <xdr:from>
      <xdr:col>5</xdr:col>
      <xdr:colOff>831273</xdr:colOff>
      <xdr:row>0</xdr:row>
      <xdr:rowOff>0</xdr:rowOff>
    </xdr:from>
    <xdr:to>
      <xdr:col>11</xdr:col>
      <xdr:colOff>762000</xdr:colOff>
      <xdr:row>3</xdr:row>
      <xdr:rowOff>190500</xdr:rowOff>
    </xdr:to>
    <xdr:pic>
      <xdr:nvPicPr>
        <xdr:cNvPr id="19" name="図 18" descr="\\TOMZCDRIVE01\data$\環境衛生部環境保全課\①事務島\⑳カーボンニュートラルの実現に向けて\★ゼロカーボン北海道関係\220228　ゼロカーボン胆振\苫小牧版\キャンバで作成\とまエコノート\ロゴ有加工.png"/>
        <xdr:cNvPicPr/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3591" y="0"/>
          <a:ext cx="7100454" cy="15066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249669</xdr:colOff>
      <xdr:row>23</xdr:row>
      <xdr:rowOff>222250</xdr:rowOff>
    </xdr:from>
    <xdr:to>
      <xdr:col>16</xdr:col>
      <xdr:colOff>669636</xdr:colOff>
      <xdr:row>25</xdr:row>
      <xdr:rowOff>164523</xdr:rowOff>
    </xdr:to>
    <xdr:grpSp>
      <xdr:nvGrpSpPr>
        <xdr:cNvPr id="10" name="グループ化 9"/>
        <xdr:cNvGrpSpPr/>
      </xdr:nvGrpSpPr>
      <xdr:grpSpPr>
        <a:xfrm>
          <a:off x="17886794" y="14033500"/>
          <a:ext cx="1102592" cy="545523"/>
          <a:chOff x="17176750" y="9360478"/>
          <a:chExt cx="1102592" cy="545523"/>
        </a:xfrm>
      </xdr:grpSpPr>
      <xdr:sp macro="" textlink="">
        <xdr:nvSpPr>
          <xdr:cNvPr id="11" name="テキスト ボックス 10"/>
          <xdr:cNvSpPr txBox="1"/>
        </xdr:nvSpPr>
        <xdr:spPr>
          <a:xfrm>
            <a:off x="17176750" y="9412432"/>
            <a:ext cx="1015599" cy="4591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こちらを入力</a:t>
            </a:r>
            <a:endParaRPr kumimoji="1" lang="en-US" altLang="ja-JP" sz="1100"/>
          </a:p>
          <a:p>
            <a:r>
              <a:rPr kumimoji="1" lang="ja-JP" altLang="en-US" sz="1100"/>
              <a:t>してください！</a:t>
            </a:r>
          </a:p>
        </xdr:txBody>
      </xdr:sp>
      <xdr:sp macro="" textlink="">
        <xdr:nvSpPr>
          <xdr:cNvPr id="12" name="角丸四角形吹き出し 11"/>
          <xdr:cNvSpPr/>
        </xdr:nvSpPr>
        <xdr:spPr>
          <a:xfrm>
            <a:off x="17196956" y="9360478"/>
            <a:ext cx="1082386" cy="545523"/>
          </a:xfrm>
          <a:prstGeom prst="wedgeRoundRectCallout">
            <a:avLst>
              <a:gd name="adj1" fmla="val -67233"/>
              <a:gd name="adj2" fmla="val -2300"/>
              <a:gd name="adj3" fmla="val 16667"/>
            </a:avLst>
          </a:prstGeom>
          <a:no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0</xdr:col>
      <xdr:colOff>298831</xdr:colOff>
      <xdr:row>6</xdr:row>
      <xdr:rowOff>67237</xdr:rowOff>
    </xdr:from>
    <xdr:to>
      <xdr:col>0</xdr:col>
      <xdr:colOff>898729</xdr:colOff>
      <xdr:row>6</xdr:row>
      <xdr:rowOff>584432</xdr:rowOff>
    </xdr:to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831" y="2667562"/>
          <a:ext cx="599898" cy="517195"/>
        </a:xfrm>
        <a:prstGeom prst="rect">
          <a:avLst/>
        </a:prstGeom>
      </xdr:spPr>
    </xdr:pic>
    <xdr:clientData/>
  </xdr:twoCellAnchor>
  <xdr:twoCellAnchor editAs="oneCell">
    <xdr:from>
      <xdr:col>0</xdr:col>
      <xdr:colOff>287644</xdr:colOff>
      <xdr:row>10</xdr:row>
      <xdr:rowOff>127000</xdr:rowOff>
    </xdr:from>
    <xdr:to>
      <xdr:col>0</xdr:col>
      <xdr:colOff>880714</xdr:colOff>
      <xdr:row>10</xdr:row>
      <xdr:rowOff>565755</xdr:rowOff>
    </xdr:to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44" y="4098925"/>
          <a:ext cx="593070" cy="438755"/>
        </a:xfrm>
        <a:prstGeom prst="rect">
          <a:avLst/>
        </a:prstGeom>
      </xdr:spPr>
    </xdr:pic>
    <xdr:clientData/>
  </xdr:twoCellAnchor>
  <xdr:twoCellAnchor editAs="oneCell">
    <xdr:from>
      <xdr:col>0</xdr:col>
      <xdr:colOff>306178</xdr:colOff>
      <xdr:row>12</xdr:row>
      <xdr:rowOff>24973</xdr:rowOff>
    </xdr:from>
    <xdr:to>
      <xdr:col>0</xdr:col>
      <xdr:colOff>906991</xdr:colOff>
      <xdr:row>12</xdr:row>
      <xdr:rowOff>561566</xdr:rowOff>
    </xdr:to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6178" y="8111698"/>
          <a:ext cx="600813" cy="536593"/>
        </a:xfrm>
        <a:prstGeom prst="rect">
          <a:avLst/>
        </a:prstGeom>
      </xdr:spPr>
    </xdr:pic>
    <xdr:clientData/>
  </xdr:twoCellAnchor>
  <xdr:twoCellAnchor editAs="oneCell">
    <xdr:from>
      <xdr:col>0</xdr:col>
      <xdr:colOff>136080</xdr:colOff>
      <xdr:row>18</xdr:row>
      <xdr:rowOff>142875</xdr:rowOff>
    </xdr:from>
    <xdr:to>
      <xdr:col>0</xdr:col>
      <xdr:colOff>509188</xdr:colOff>
      <xdr:row>18</xdr:row>
      <xdr:rowOff>495304</xdr:rowOff>
    </xdr:to>
    <xdr:pic>
      <xdr:nvPicPr>
        <xdr:cNvPr id="32" name="図 3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6080" y="10972800"/>
          <a:ext cx="373108" cy="352429"/>
        </a:xfrm>
        <a:prstGeom prst="rect">
          <a:avLst/>
        </a:prstGeom>
      </xdr:spPr>
    </xdr:pic>
    <xdr:clientData/>
  </xdr:twoCellAnchor>
  <xdr:twoCellAnchor editAs="oneCell">
    <xdr:from>
      <xdr:col>0</xdr:col>
      <xdr:colOff>483052</xdr:colOff>
      <xdr:row>18</xdr:row>
      <xdr:rowOff>190500</xdr:rowOff>
    </xdr:from>
    <xdr:to>
      <xdr:col>0</xdr:col>
      <xdr:colOff>1048810</xdr:colOff>
      <xdr:row>19</xdr:row>
      <xdr:rowOff>56661</xdr:rowOff>
    </xdr:to>
    <xdr:pic>
      <xdr:nvPicPr>
        <xdr:cNvPr id="33" name="図 3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360000">
          <a:off x="483052" y="11020425"/>
          <a:ext cx="565758" cy="551961"/>
        </a:xfrm>
        <a:prstGeom prst="rect">
          <a:avLst/>
        </a:prstGeom>
      </xdr:spPr>
    </xdr:pic>
    <xdr:clientData/>
  </xdr:twoCellAnchor>
  <xdr:twoCellAnchor editAs="oneCell">
    <xdr:from>
      <xdr:col>0</xdr:col>
      <xdr:colOff>122464</xdr:colOff>
      <xdr:row>20</xdr:row>
      <xdr:rowOff>79375</xdr:rowOff>
    </xdr:from>
    <xdr:to>
      <xdr:col>0</xdr:col>
      <xdr:colOff>1067426</xdr:colOff>
      <xdr:row>21</xdr:row>
      <xdr:rowOff>43080</xdr:rowOff>
    </xdr:to>
    <xdr:pic>
      <xdr:nvPicPr>
        <xdr:cNvPr id="34" name="図 3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2464" y="12280900"/>
          <a:ext cx="944962" cy="649505"/>
        </a:xfrm>
        <a:prstGeom prst="rect">
          <a:avLst/>
        </a:prstGeom>
      </xdr:spPr>
    </xdr:pic>
    <xdr:clientData/>
  </xdr:twoCellAnchor>
  <xdr:oneCellAnchor>
    <xdr:from>
      <xdr:col>0</xdr:col>
      <xdr:colOff>306178</xdr:colOff>
      <xdr:row>14</xdr:row>
      <xdr:rowOff>24973</xdr:rowOff>
    </xdr:from>
    <xdr:ext cx="600813" cy="536593"/>
    <xdr:pic>
      <xdr:nvPicPr>
        <xdr:cNvPr id="35" name="図 3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6178" y="9483298"/>
          <a:ext cx="600813" cy="536593"/>
        </a:xfrm>
        <a:prstGeom prst="rect">
          <a:avLst/>
        </a:prstGeom>
      </xdr:spPr>
    </xdr:pic>
    <xdr:clientData/>
  </xdr:oneCellAnchor>
  <xdr:oneCellAnchor>
    <xdr:from>
      <xdr:col>0</xdr:col>
      <xdr:colOff>306178</xdr:colOff>
      <xdr:row>16</xdr:row>
      <xdr:rowOff>24973</xdr:rowOff>
    </xdr:from>
    <xdr:ext cx="600813" cy="536593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6178" y="9438848"/>
          <a:ext cx="600813" cy="536593"/>
        </a:xfrm>
        <a:prstGeom prst="rect">
          <a:avLst/>
        </a:prstGeom>
      </xdr:spPr>
    </xdr:pic>
    <xdr:clientData/>
  </xdr:oneCellAnchor>
  <xdr:oneCellAnchor>
    <xdr:from>
      <xdr:col>0</xdr:col>
      <xdr:colOff>278548</xdr:colOff>
      <xdr:row>8</xdr:row>
      <xdr:rowOff>127000</xdr:rowOff>
    </xdr:from>
    <xdr:ext cx="596972" cy="444606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78548" y="6810375"/>
          <a:ext cx="596972" cy="444606"/>
        </a:xfrm>
        <a:prstGeom prst="rect">
          <a:avLst/>
        </a:prstGeom>
      </xdr:spPr>
    </xdr:pic>
    <xdr:clientData/>
  </xdr:oneCellAnchor>
  <xdr:twoCellAnchor editAs="oneCell">
    <xdr:from>
      <xdr:col>11</xdr:col>
      <xdr:colOff>111125</xdr:colOff>
      <xdr:row>22</xdr:row>
      <xdr:rowOff>63500</xdr:rowOff>
    </xdr:from>
    <xdr:to>
      <xdr:col>11</xdr:col>
      <xdr:colOff>1017642</xdr:colOff>
      <xdr:row>27</xdr:row>
      <xdr:rowOff>53633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xmlns="" id="{FE7FA8FF-7C66-4A83-8F1F-1F599000C9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91" t="5024" r="12410"/>
        <a:stretch/>
      </xdr:blipFill>
      <xdr:spPr>
        <a:xfrm>
          <a:off x="12985750" y="13573125"/>
          <a:ext cx="906517" cy="1577633"/>
        </a:xfrm>
        <a:prstGeom prst="rect">
          <a:avLst/>
        </a:prstGeom>
      </xdr:spPr>
    </xdr:pic>
    <xdr:clientData/>
  </xdr:twoCellAnchor>
  <xdr:twoCellAnchor editAs="oneCell">
    <xdr:from>
      <xdr:col>4</xdr:col>
      <xdr:colOff>1079500</xdr:colOff>
      <xdr:row>0</xdr:row>
      <xdr:rowOff>0</xdr:rowOff>
    </xdr:from>
    <xdr:to>
      <xdr:col>10</xdr:col>
      <xdr:colOff>1036204</xdr:colOff>
      <xdr:row>3</xdr:row>
      <xdr:rowOff>204932</xdr:rowOff>
    </xdr:to>
    <xdr:pic>
      <xdr:nvPicPr>
        <xdr:cNvPr id="19" name="図 18" descr="\\TOMZCDRIVE01\data$\環境衛生部環境保全課\①事務島\⑳カーボンニュートラルの実現に向けて\★ゼロカーボン北海道関係\220228　ゼロカーボン胆振\苫小牧版\キャンバで作成\とまエコノート\ロゴ有加工.png"/>
        <xdr:cNvPicPr/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100454" cy="15066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55</xdr:row>
      <xdr:rowOff>13609</xdr:rowOff>
    </xdr:from>
    <xdr:to>
      <xdr:col>23</xdr:col>
      <xdr:colOff>1306285</xdr:colOff>
      <xdr:row>99</xdr:row>
      <xdr:rowOff>90503</xdr:rowOff>
    </xdr:to>
    <xdr:pic>
      <xdr:nvPicPr>
        <xdr:cNvPr id="7" name="図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88" t="2361" r="4139" b="2540"/>
        <a:stretch/>
      </xdr:blipFill>
      <xdr:spPr bwMode="auto">
        <a:xfrm>
          <a:off x="68035" y="13035645"/>
          <a:ext cx="17389929" cy="9656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27215</xdr:colOff>
      <xdr:row>3</xdr:row>
      <xdr:rowOff>40822</xdr:rowOff>
    </xdr:from>
    <xdr:to>
      <xdr:col>23</xdr:col>
      <xdr:colOff>1333500</xdr:colOff>
      <xdr:row>47</xdr:row>
      <xdr:rowOff>155494</xdr:rowOff>
    </xdr:to>
    <xdr:pic>
      <xdr:nvPicPr>
        <xdr:cNvPr id="8" name="図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88" t="2361" r="4139" b="2540"/>
        <a:stretch/>
      </xdr:blipFill>
      <xdr:spPr bwMode="auto">
        <a:xfrm>
          <a:off x="27215" y="1469572"/>
          <a:ext cx="17457964" cy="9694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231321</xdr:colOff>
      <xdr:row>8</xdr:row>
      <xdr:rowOff>191065</xdr:rowOff>
    </xdr:from>
    <xdr:to>
      <xdr:col>22</xdr:col>
      <xdr:colOff>27214</xdr:colOff>
      <xdr:row>41</xdr:row>
      <xdr:rowOff>136070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267038</xdr:colOff>
      <xdr:row>60</xdr:row>
      <xdr:rowOff>132670</xdr:rowOff>
    </xdr:from>
    <xdr:to>
      <xdr:col>21</xdr:col>
      <xdr:colOff>367391</xdr:colOff>
      <xdr:row>93</xdr:row>
      <xdr:rowOff>54428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3023</xdr:colOff>
      <xdr:row>7</xdr:row>
      <xdr:rowOff>2721</xdr:rowOff>
    </xdr:from>
    <xdr:to>
      <xdr:col>5</xdr:col>
      <xdr:colOff>610285</xdr:colOff>
      <xdr:row>18</xdr:row>
      <xdr:rowOff>127864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24</xdr:row>
      <xdr:rowOff>0</xdr:rowOff>
    </xdr:from>
    <xdr:to>
      <xdr:col>14</xdr:col>
      <xdr:colOff>188464</xdr:colOff>
      <xdr:row>35</xdr:row>
      <xdr:rowOff>125143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7</xdr:row>
      <xdr:rowOff>0</xdr:rowOff>
    </xdr:from>
    <xdr:to>
      <xdr:col>14</xdr:col>
      <xdr:colOff>194513</xdr:colOff>
      <xdr:row>18</xdr:row>
      <xdr:rowOff>125143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5</xdr:col>
      <xdr:colOff>607262</xdr:colOff>
      <xdr:row>35</xdr:row>
      <xdr:rowOff>125143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9872;&#22659;&#34907;&#29983;&#37096;&#29872;&#22659;&#20445;&#20840;&#35506;\&#9312;&#20107;&#21209;&#23798;\&#9313;&#29872;&#22659;&#35336;&#30011;&#25285;&#24403;\&#9325;&#12392;&#12414;&#12456;&#12467;&#12494;&#12540;&#12488;&#65288;&#29872;&#22659;&#23478;&#35336;&#31807;&#65289;\&#29872;&#22659;&#23478;&#35336;&#31807;&#65288;&#35352;&#20837;&#2036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グラフ（全体）"/>
      <sheetName val="グラフ（個別）"/>
      <sheetName val="グラフ出力用"/>
      <sheetName val="環境家計簿（記入例）"/>
    </sheetNames>
    <sheetDataSet>
      <sheetData sheetId="0">
        <row r="8">
          <cell r="C8" t="str">
            <v>4月</v>
          </cell>
          <cell r="D8" t="str">
            <v>5月</v>
          </cell>
          <cell r="E8" t="str">
            <v>6月</v>
          </cell>
          <cell r="F8" t="str">
            <v>7月</v>
          </cell>
          <cell r="G8" t="str">
            <v>8月</v>
          </cell>
          <cell r="H8" t="str">
            <v>9月</v>
          </cell>
          <cell r="I8" t="str">
            <v>10月</v>
          </cell>
          <cell r="J8" t="str">
            <v>11月</v>
          </cell>
          <cell r="K8" t="str">
            <v>12月</v>
          </cell>
          <cell r="L8" t="str">
            <v>1月</v>
          </cell>
          <cell r="M8" t="str">
            <v>2月</v>
          </cell>
          <cell r="N8" t="str">
            <v>3月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  <pageSetUpPr fitToPage="1"/>
  </sheetPr>
  <dimension ref="A1:R36"/>
  <sheetViews>
    <sheetView zoomScale="55" zoomScaleNormal="55" workbookViewId="0">
      <selection activeCell="C26" sqref="C26"/>
    </sheetView>
  </sheetViews>
  <sheetFormatPr defaultRowHeight="17.25" customHeight="1" x14ac:dyDescent="0.15"/>
  <cols>
    <col min="1" max="2" width="14.125" style="4" customWidth="1"/>
    <col min="3" max="16" width="15.625" style="4" customWidth="1"/>
    <col min="17" max="16384" width="9" style="4"/>
  </cols>
  <sheetData>
    <row r="1" spans="1:18" ht="48" customHeight="1" x14ac:dyDescent="0.15">
      <c r="A1" s="61"/>
      <c r="B1" s="61"/>
      <c r="C1" s="61"/>
      <c r="D1" s="61"/>
      <c r="E1" s="120"/>
      <c r="F1" s="120"/>
      <c r="G1" s="120"/>
      <c r="H1" s="120"/>
      <c r="I1" s="120"/>
      <c r="J1" s="62"/>
      <c r="K1" s="61"/>
      <c r="L1" s="61"/>
      <c r="M1" s="61"/>
      <c r="N1" s="61"/>
      <c r="O1" s="61"/>
      <c r="P1" s="61"/>
    </row>
    <row r="2" spans="1:18" ht="37.5" customHeight="1" x14ac:dyDescent="0.15">
      <c r="A2" s="61"/>
      <c r="B2" s="61"/>
      <c r="C2" s="61"/>
      <c r="D2" s="61"/>
      <c r="E2" s="61"/>
      <c r="F2" s="62"/>
      <c r="G2" s="63"/>
      <c r="H2" s="64"/>
      <c r="I2" s="65"/>
      <c r="J2" s="66"/>
      <c r="K2" s="61"/>
      <c r="L2" s="61"/>
      <c r="M2" s="61"/>
      <c r="N2" s="63" t="s">
        <v>30</v>
      </c>
      <c r="O2" s="64"/>
      <c r="P2" s="65" t="s">
        <v>31</v>
      </c>
    </row>
    <row r="3" spans="1:18" ht="17.25" customHeight="1" x14ac:dyDescent="0.1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18" ht="24" customHeight="1" thickBot="1" x14ac:dyDescent="0.2">
      <c r="A4" s="116" t="s">
        <v>4</v>
      </c>
      <c r="B4" s="116"/>
    </row>
    <row r="5" spans="1:18" ht="24" customHeight="1" thickBot="1" x14ac:dyDescent="0.2">
      <c r="A5" s="117"/>
      <c r="B5" s="117"/>
      <c r="C5" s="88">
        <v>44562</v>
      </c>
      <c r="D5" s="73">
        <f>EDATE(C5,1)</f>
        <v>44593</v>
      </c>
      <c r="E5" s="73">
        <f t="shared" ref="E5:N5" si="0">EDATE(D5,1)</f>
        <v>44621</v>
      </c>
      <c r="F5" s="73">
        <f t="shared" si="0"/>
        <v>44652</v>
      </c>
      <c r="G5" s="73">
        <f t="shared" si="0"/>
        <v>44682</v>
      </c>
      <c r="H5" s="73">
        <f t="shared" si="0"/>
        <v>44713</v>
      </c>
      <c r="I5" s="73">
        <f t="shared" si="0"/>
        <v>44743</v>
      </c>
      <c r="J5" s="73">
        <f t="shared" si="0"/>
        <v>44774</v>
      </c>
      <c r="K5" s="73">
        <f t="shared" si="0"/>
        <v>44805</v>
      </c>
      <c r="L5" s="73">
        <f t="shared" si="0"/>
        <v>44835</v>
      </c>
      <c r="M5" s="73">
        <f t="shared" si="0"/>
        <v>44866</v>
      </c>
      <c r="N5" s="73">
        <f t="shared" si="0"/>
        <v>44896</v>
      </c>
      <c r="O5" s="74" t="s">
        <v>3</v>
      </c>
      <c r="P5" s="37" t="s">
        <v>42</v>
      </c>
      <c r="R5" s="9"/>
    </row>
    <row r="6" spans="1:18" ht="54" customHeight="1" thickBot="1" x14ac:dyDescent="0.2">
      <c r="A6" s="30" t="s">
        <v>29</v>
      </c>
      <c r="B6" s="43" t="s">
        <v>2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111">
        <f t="shared" ref="O6:O22" si="1">SUM(C6:N6)</f>
        <v>0</v>
      </c>
      <c r="P6" s="20" t="e">
        <f>((入力表【基準年度】!O6-O6)/(入力表【基準年度】!O6))</f>
        <v>#DIV/0!</v>
      </c>
      <c r="R6" s="9"/>
    </row>
    <row r="7" spans="1:18" ht="54" customHeight="1" thickBot="1" x14ac:dyDescent="0.2">
      <c r="A7" s="31"/>
      <c r="B7" s="15" t="s">
        <v>27</v>
      </c>
      <c r="C7" s="12">
        <f t="shared" ref="C7:N7" si="2">C6*$C$26</f>
        <v>0</v>
      </c>
      <c r="D7" s="12">
        <f t="shared" si="2"/>
        <v>0</v>
      </c>
      <c r="E7" s="12">
        <f t="shared" si="2"/>
        <v>0</v>
      </c>
      <c r="F7" s="12">
        <f t="shared" si="2"/>
        <v>0</v>
      </c>
      <c r="G7" s="12">
        <f t="shared" si="2"/>
        <v>0</v>
      </c>
      <c r="H7" s="12">
        <f t="shared" si="2"/>
        <v>0</v>
      </c>
      <c r="I7" s="12">
        <f t="shared" si="2"/>
        <v>0</v>
      </c>
      <c r="J7" s="12">
        <f t="shared" si="2"/>
        <v>0</v>
      </c>
      <c r="K7" s="12">
        <f t="shared" si="2"/>
        <v>0</v>
      </c>
      <c r="L7" s="12">
        <f t="shared" si="2"/>
        <v>0</v>
      </c>
      <c r="M7" s="12">
        <f t="shared" si="2"/>
        <v>0</v>
      </c>
      <c r="N7" s="12">
        <f t="shared" si="2"/>
        <v>0</v>
      </c>
      <c r="O7" s="13">
        <f t="shared" si="1"/>
        <v>0</v>
      </c>
      <c r="P7" s="20" t="e">
        <f>((入力表【基準年度】!O7-O7)/(入力表【基準年度】!O7))</f>
        <v>#DIV/0!</v>
      </c>
      <c r="R7" s="9"/>
    </row>
    <row r="8" spans="1:18" ht="54" customHeight="1" thickBot="1" x14ac:dyDescent="0.2">
      <c r="A8" s="32" t="s">
        <v>6</v>
      </c>
      <c r="B8" s="44" t="s">
        <v>28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3">
        <f t="shared" ref="O8:O9" si="3">SUM(C8:N8)</f>
        <v>0</v>
      </c>
      <c r="P8" s="20" t="e">
        <f>((入力表【基準年度】!O8-O8)/(入力表【基準年度】!O8))</f>
        <v>#DIV/0!</v>
      </c>
      <c r="R8" s="9"/>
    </row>
    <row r="9" spans="1:18" ht="54" customHeight="1" thickBot="1" x14ac:dyDescent="0.2">
      <c r="A9" s="33"/>
      <c r="B9" s="16" t="s">
        <v>27</v>
      </c>
      <c r="C9" s="14">
        <f t="shared" ref="C9:N9" si="4">C8*$C$27</f>
        <v>0</v>
      </c>
      <c r="D9" s="14">
        <f t="shared" si="4"/>
        <v>0</v>
      </c>
      <c r="E9" s="14">
        <f t="shared" si="4"/>
        <v>0</v>
      </c>
      <c r="F9" s="14">
        <f t="shared" si="4"/>
        <v>0</v>
      </c>
      <c r="G9" s="14">
        <f t="shared" si="4"/>
        <v>0</v>
      </c>
      <c r="H9" s="14">
        <f t="shared" si="4"/>
        <v>0</v>
      </c>
      <c r="I9" s="14">
        <f t="shared" si="4"/>
        <v>0</v>
      </c>
      <c r="J9" s="14">
        <f t="shared" si="4"/>
        <v>0</v>
      </c>
      <c r="K9" s="14">
        <f t="shared" si="4"/>
        <v>0</v>
      </c>
      <c r="L9" s="14">
        <f t="shared" si="4"/>
        <v>0</v>
      </c>
      <c r="M9" s="14">
        <f t="shared" si="4"/>
        <v>0</v>
      </c>
      <c r="N9" s="14">
        <f t="shared" si="4"/>
        <v>0</v>
      </c>
      <c r="O9" s="13">
        <f t="shared" si="3"/>
        <v>0</v>
      </c>
      <c r="P9" s="20" t="e">
        <f>((入力表【基準年度】!O9-O9)/(入力表【基準年度】!O9))</f>
        <v>#DIV/0!</v>
      </c>
      <c r="R9" s="9"/>
    </row>
    <row r="10" spans="1:18" ht="54" customHeight="1" thickBot="1" x14ac:dyDescent="0.2">
      <c r="A10" s="32" t="s">
        <v>8</v>
      </c>
      <c r="B10" s="44" t="s">
        <v>28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3">
        <f t="shared" si="1"/>
        <v>0</v>
      </c>
      <c r="P10" s="20" t="e">
        <f>((入力表【基準年度】!O10-O10)/(入力表【基準年度】!O10))</f>
        <v>#DIV/0!</v>
      </c>
      <c r="R10" s="9"/>
    </row>
    <row r="11" spans="1:18" ht="54" customHeight="1" thickBot="1" x14ac:dyDescent="0.2">
      <c r="A11" s="33"/>
      <c r="B11" s="16" t="s">
        <v>27</v>
      </c>
      <c r="C11" s="14">
        <f t="shared" ref="C11:N11" si="5">C10*$C$28</f>
        <v>0</v>
      </c>
      <c r="D11" s="14">
        <f t="shared" si="5"/>
        <v>0</v>
      </c>
      <c r="E11" s="14">
        <f t="shared" si="5"/>
        <v>0</v>
      </c>
      <c r="F11" s="14">
        <f t="shared" si="5"/>
        <v>0</v>
      </c>
      <c r="G11" s="14">
        <f t="shared" si="5"/>
        <v>0</v>
      </c>
      <c r="H11" s="14">
        <f t="shared" si="5"/>
        <v>0</v>
      </c>
      <c r="I11" s="14">
        <f t="shared" si="5"/>
        <v>0</v>
      </c>
      <c r="J11" s="14">
        <f t="shared" si="5"/>
        <v>0</v>
      </c>
      <c r="K11" s="14">
        <f t="shared" si="5"/>
        <v>0</v>
      </c>
      <c r="L11" s="14">
        <f t="shared" si="5"/>
        <v>0</v>
      </c>
      <c r="M11" s="14">
        <f t="shared" si="5"/>
        <v>0</v>
      </c>
      <c r="N11" s="14">
        <f t="shared" si="5"/>
        <v>0</v>
      </c>
      <c r="O11" s="13">
        <f t="shared" si="1"/>
        <v>0</v>
      </c>
      <c r="P11" s="20" t="e">
        <f>((入力表【基準年度】!O11-O11)/(入力表【基準年度】!O11))</f>
        <v>#DIV/0!</v>
      </c>
      <c r="R11" s="9"/>
    </row>
    <row r="12" spans="1:18" ht="54" customHeight="1" thickBot="1" x14ac:dyDescent="0.2">
      <c r="A12" s="32" t="s">
        <v>0</v>
      </c>
      <c r="B12" s="45" t="s">
        <v>23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6">
        <f t="shared" si="1"/>
        <v>0</v>
      </c>
      <c r="P12" s="20" t="e">
        <f>((入力表【基準年度】!O12-O12)/(入力表【基準年度】!O12))</f>
        <v>#DIV/0!</v>
      </c>
    </row>
    <row r="13" spans="1:18" ht="54" customHeight="1" thickBot="1" x14ac:dyDescent="0.2">
      <c r="A13" s="33"/>
      <c r="B13" s="16" t="s">
        <v>27</v>
      </c>
      <c r="C13" s="14">
        <f>C12*$C$29</f>
        <v>0</v>
      </c>
      <c r="D13" s="14">
        <f t="shared" ref="D13:N13" si="6">D12*$C$29</f>
        <v>0</v>
      </c>
      <c r="E13" s="14">
        <f t="shared" si="6"/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6"/>
        <v>0</v>
      </c>
      <c r="O13" s="13">
        <f t="shared" si="1"/>
        <v>0</v>
      </c>
      <c r="P13" s="20" t="e">
        <f>((入力表【基準年度】!O13-O13)/(入力表【基準年度】!O13))</f>
        <v>#DIV/0!</v>
      </c>
    </row>
    <row r="14" spans="1:18" ht="54" customHeight="1" thickBot="1" x14ac:dyDescent="0.2">
      <c r="A14" s="32" t="s">
        <v>44</v>
      </c>
      <c r="B14" s="45" t="s">
        <v>23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6">
        <f t="shared" ref="O14:O15" si="7">SUM(C14:N14)</f>
        <v>0</v>
      </c>
      <c r="P14" s="20" t="e">
        <f>((入力表【基準年度】!O14-O14)/(入力表【基準年度】!O14))</f>
        <v>#DIV/0!</v>
      </c>
    </row>
    <row r="15" spans="1:18" ht="54" customHeight="1" thickBot="1" x14ac:dyDescent="0.2">
      <c r="A15" s="33"/>
      <c r="B15" s="16" t="s">
        <v>27</v>
      </c>
      <c r="C15" s="14">
        <f>C14*$C$30</f>
        <v>0</v>
      </c>
      <c r="D15" s="14">
        <f t="shared" ref="D15:N15" si="8">D14*$C$30</f>
        <v>0</v>
      </c>
      <c r="E15" s="14">
        <f t="shared" si="8"/>
        <v>0</v>
      </c>
      <c r="F15" s="14">
        <f t="shared" si="8"/>
        <v>0</v>
      </c>
      <c r="G15" s="14">
        <f t="shared" si="8"/>
        <v>0</v>
      </c>
      <c r="H15" s="14">
        <f t="shared" si="8"/>
        <v>0</v>
      </c>
      <c r="I15" s="14">
        <f t="shared" si="8"/>
        <v>0</v>
      </c>
      <c r="J15" s="14">
        <f t="shared" si="8"/>
        <v>0</v>
      </c>
      <c r="K15" s="14">
        <f t="shared" si="8"/>
        <v>0</v>
      </c>
      <c r="L15" s="14">
        <f t="shared" si="8"/>
        <v>0</v>
      </c>
      <c r="M15" s="14">
        <f t="shared" si="8"/>
        <v>0</v>
      </c>
      <c r="N15" s="14">
        <f t="shared" si="8"/>
        <v>0</v>
      </c>
      <c r="O15" s="13">
        <f t="shared" si="7"/>
        <v>0</v>
      </c>
      <c r="P15" s="20" t="e">
        <f>((入力表【基準年度】!O15-O15)/(入力表【基準年度】!O15))</f>
        <v>#DIV/0!</v>
      </c>
    </row>
    <row r="16" spans="1:18" ht="54" customHeight="1" thickBot="1" x14ac:dyDescent="0.2">
      <c r="A16" s="32" t="s">
        <v>46</v>
      </c>
      <c r="B16" s="45" t="s">
        <v>23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6">
        <f t="shared" ref="O16:O17" si="9">SUM(C16:N16)</f>
        <v>0</v>
      </c>
      <c r="P16" s="20" t="e">
        <f>((入力表【基準年度】!O16-O16)/(入力表【基準年度】!O16))</f>
        <v>#DIV/0!</v>
      </c>
    </row>
    <row r="17" spans="1:16" ht="54" customHeight="1" thickBot="1" x14ac:dyDescent="0.2">
      <c r="A17" s="33"/>
      <c r="B17" s="16" t="s">
        <v>27</v>
      </c>
      <c r="C17" s="14">
        <f>C16*$C$31</f>
        <v>0</v>
      </c>
      <c r="D17" s="14">
        <f t="shared" ref="D17:N17" si="10">D16*$C$31</f>
        <v>0</v>
      </c>
      <c r="E17" s="14">
        <f t="shared" si="10"/>
        <v>0</v>
      </c>
      <c r="F17" s="14">
        <f t="shared" si="10"/>
        <v>0</v>
      </c>
      <c r="G17" s="14">
        <f t="shared" si="10"/>
        <v>0</v>
      </c>
      <c r="H17" s="14">
        <f t="shared" si="10"/>
        <v>0</v>
      </c>
      <c r="I17" s="14">
        <f t="shared" si="10"/>
        <v>0</v>
      </c>
      <c r="J17" s="14">
        <f t="shared" si="10"/>
        <v>0</v>
      </c>
      <c r="K17" s="14">
        <f t="shared" si="10"/>
        <v>0</v>
      </c>
      <c r="L17" s="14">
        <f t="shared" si="10"/>
        <v>0</v>
      </c>
      <c r="M17" s="14">
        <f t="shared" si="10"/>
        <v>0</v>
      </c>
      <c r="N17" s="14">
        <f t="shared" si="10"/>
        <v>0</v>
      </c>
      <c r="O17" s="13">
        <f t="shared" si="9"/>
        <v>0</v>
      </c>
      <c r="P17" s="20" t="e">
        <f>((入力表【基準年度】!O17-O17)/(入力表【基準年度】!O17))</f>
        <v>#DIV/0!</v>
      </c>
    </row>
    <row r="18" spans="1:16" ht="54" customHeight="1" thickBot="1" x14ac:dyDescent="0.2">
      <c r="A18" s="32" t="s">
        <v>1</v>
      </c>
      <c r="B18" s="45" t="s">
        <v>23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6">
        <f t="shared" si="1"/>
        <v>0</v>
      </c>
      <c r="P18" s="20" t="e">
        <f>((入力表【基準年度】!O18-O18)/(入力表【基準年度】!O18))</f>
        <v>#DIV/0!</v>
      </c>
    </row>
    <row r="19" spans="1:16" ht="54" customHeight="1" thickBot="1" x14ac:dyDescent="0.2">
      <c r="A19" s="33"/>
      <c r="B19" s="16" t="s">
        <v>27</v>
      </c>
      <c r="C19" s="14">
        <f t="shared" ref="C19:N19" si="11">C18*$C$32</f>
        <v>0</v>
      </c>
      <c r="D19" s="14">
        <f t="shared" si="11"/>
        <v>0</v>
      </c>
      <c r="E19" s="14">
        <f t="shared" si="11"/>
        <v>0</v>
      </c>
      <c r="F19" s="14">
        <f t="shared" si="11"/>
        <v>0</v>
      </c>
      <c r="G19" s="14">
        <f t="shared" si="11"/>
        <v>0</v>
      </c>
      <c r="H19" s="14">
        <f t="shared" si="11"/>
        <v>0</v>
      </c>
      <c r="I19" s="14">
        <f t="shared" si="11"/>
        <v>0</v>
      </c>
      <c r="J19" s="14">
        <f t="shared" si="11"/>
        <v>0</v>
      </c>
      <c r="K19" s="14">
        <f t="shared" si="11"/>
        <v>0</v>
      </c>
      <c r="L19" s="14">
        <f t="shared" si="11"/>
        <v>0</v>
      </c>
      <c r="M19" s="14">
        <f t="shared" si="11"/>
        <v>0</v>
      </c>
      <c r="N19" s="14">
        <f t="shared" si="11"/>
        <v>0</v>
      </c>
      <c r="O19" s="13">
        <f t="shared" si="1"/>
        <v>0</v>
      </c>
      <c r="P19" s="20" t="e">
        <f>((入力表【基準年度】!O19-O19)/(入力表【基準年度】!O19))</f>
        <v>#DIV/0!</v>
      </c>
    </row>
    <row r="20" spans="1:16" ht="54" customHeight="1" thickBot="1" x14ac:dyDescent="0.2">
      <c r="A20" s="34" t="s">
        <v>9</v>
      </c>
      <c r="B20" s="45" t="s">
        <v>23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6">
        <f t="shared" si="1"/>
        <v>0</v>
      </c>
      <c r="P20" s="20" t="e">
        <f>((入力表【基準年度】!O20-O20)/(入力表【基準年度】!O20))</f>
        <v>#DIV/0!</v>
      </c>
    </row>
    <row r="21" spans="1:16" ht="54" customHeight="1" thickBot="1" x14ac:dyDescent="0.2">
      <c r="A21" s="33"/>
      <c r="B21" s="16" t="s">
        <v>27</v>
      </c>
      <c r="C21" s="14">
        <f>C20*$C$33</f>
        <v>0</v>
      </c>
      <c r="D21" s="14">
        <f t="shared" ref="D21:N21" si="12">D20*$C$33</f>
        <v>0</v>
      </c>
      <c r="E21" s="14">
        <f t="shared" si="12"/>
        <v>0</v>
      </c>
      <c r="F21" s="14">
        <f t="shared" si="12"/>
        <v>0</v>
      </c>
      <c r="G21" s="14">
        <f t="shared" si="12"/>
        <v>0</v>
      </c>
      <c r="H21" s="14">
        <f t="shared" si="12"/>
        <v>0</v>
      </c>
      <c r="I21" s="14">
        <f t="shared" si="12"/>
        <v>0</v>
      </c>
      <c r="J21" s="14">
        <f t="shared" si="12"/>
        <v>0</v>
      </c>
      <c r="K21" s="14">
        <f t="shared" si="12"/>
        <v>0</v>
      </c>
      <c r="L21" s="14">
        <f t="shared" si="12"/>
        <v>0</v>
      </c>
      <c r="M21" s="14">
        <f t="shared" si="12"/>
        <v>0</v>
      </c>
      <c r="N21" s="14">
        <f t="shared" si="12"/>
        <v>0</v>
      </c>
      <c r="O21" s="13">
        <f t="shared" si="1"/>
        <v>0</v>
      </c>
      <c r="P21" s="20" t="e">
        <f>((入力表【基準年度】!O21-O21)/(入力表【基準年度】!O21))</f>
        <v>#DIV/0!</v>
      </c>
    </row>
    <row r="22" spans="1:16" ht="54" customHeight="1" thickBot="1" x14ac:dyDescent="0.2">
      <c r="A22" s="35" t="s">
        <v>3</v>
      </c>
      <c r="B22" s="48" t="s">
        <v>27</v>
      </c>
      <c r="C22" s="49">
        <f>SUM(C7,C9,C11,C13,C15,C17,C19,C21)</f>
        <v>0</v>
      </c>
      <c r="D22" s="49">
        <f t="shared" ref="D22:N22" si="13">SUM(D7,D9,D11,D13,D15,D17,D19,D21)</f>
        <v>0</v>
      </c>
      <c r="E22" s="49">
        <f t="shared" si="13"/>
        <v>0</v>
      </c>
      <c r="F22" s="49">
        <f t="shared" si="13"/>
        <v>0</v>
      </c>
      <c r="G22" s="49">
        <f t="shared" si="13"/>
        <v>0</v>
      </c>
      <c r="H22" s="49">
        <f t="shared" si="13"/>
        <v>0</v>
      </c>
      <c r="I22" s="49">
        <f t="shared" si="13"/>
        <v>0</v>
      </c>
      <c r="J22" s="49">
        <f t="shared" si="13"/>
        <v>0</v>
      </c>
      <c r="K22" s="49">
        <f t="shared" si="13"/>
        <v>0</v>
      </c>
      <c r="L22" s="49">
        <f t="shared" si="13"/>
        <v>0</v>
      </c>
      <c r="M22" s="49">
        <f t="shared" si="13"/>
        <v>0</v>
      </c>
      <c r="N22" s="49">
        <f t="shared" si="13"/>
        <v>0</v>
      </c>
      <c r="O22" s="50">
        <f t="shared" si="1"/>
        <v>0</v>
      </c>
      <c r="P22" s="36" t="e">
        <f>((入力表【基準年度】!O22-O22)/(入力表【基準年度】!O22))</f>
        <v>#DIV/0!</v>
      </c>
    </row>
    <row r="23" spans="1:16" ht="24" customHeight="1" thickBot="1" x14ac:dyDescent="0.2"/>
    <row r="24" spans="1:16" ht="24" customHeight="1" thickBot="1" x14ac:dyDescent="0.2">
      <c r="M24" s="118" t="s">
        <v>34</v>
      </c>
      <c r="N24" s="119"/>
      <c r="O24" s="18">
        <f>O22</f>
        <v>0</v>
      </c>
    </row>
    <row r="25" spans="1:16" ht="24" customHeight="1" thickBot="1" x14ac:dyDescent="0.2">
      <c r="B25" s="17" t="s">
        <v>33</v>
      </c>
      <c r="M25" s="112" t="s">
        <v>47</v>
      </c>
      <c r="N25" s="113"/>
      <c r="O25" s="89"/>
    </row>
    <row r="26" spans="1:16" ht="25.5" customHeight="1" thickBot="1" x14ac:dyDescent="0.2">
      <c r="B26" s="90" t="s">
        <v>24</v>
      </c>
      <c r="C26" s="24">
        <v>0.53300000000000003</v>
      </c>
      <c r="D26" s="91" t="s">
        <v>35</v>
      </c>
      <c r="E26" s="6" t="s">
        <v>25</v>
      </c>
      <c r="M26" s="114" t="s">
        <v>32</v>
      </c>
      <c r="N26" s="115"/>
      <c r="O26" s="19" t="e">
        <f>O24/O25</f>
        <v>#DIV/0!</v>
      </c>
    </row>
    <row r="27" spans="1:16" ht="30" customHeight="1" x14ac:dyDescent="0.15">
      <c r="B27" s="92" t="s">
        <v>10</v>
      </c>
      <c r="C27" s="93">
        <f>45*0.0136*44/12</f>
        <v>2.2440000000000002</v>
      </c>
      <c r="D27" s="94" t="s">
        <v>36</v>
      </c>
      <c r="E27" s="25" t="s">
        <v>26</v>
      </c>
      <c r="G27" s="5"/>
    </row>
    <row r="28" spans="1:16" ht="24" customHeight="1" x14ac:dyDescent="0.15">
      <c r="B28" s="95" t="s">
        <v>7</v>
      </c>
      <c r="C28" s="96">
        <v>3</v>
      </c>
      <c r="D28" s="94" t="s">
        <v>36</v>
      </c>
    </row>
    <row r="29" spans="1:16" ht="24" customHeight="1" x14ac:dyDescent="0.15">
      <c r="B29" s="97" t="s">
        <v>0</v>
      </c>
      <c r="C29" s="98">
        <v>2.4900000000000002</v>
      </c>
      <c r="D29" s="94" t="s">
        <v>37</v>
      </c>
      <c r="E29" s="6"/>
    </row>
    <row r="30" spans="1:16" ht="24" customHeight="1" x14ac:dyDescent="0.15">
      <c r="B30" s="97" t="s">
        <v>44</v>
      </c>
      <c r="C30" s="98">
        <v>2.71</v>
      </c>
      <c r="D30" s="94" t="s">
        <v>37</v>
      </c>
      <c r="E30" s="6"/>
    </row>
    <row r="31" spans="1:16" ht="24" customHeight="1" x14ac:dyDescent="0.15">
      <c r="B31" s="97" t="s">
        <v>46</v>
      </c>
      <c r="C31" s="96">
        <v>3</v>
      </c>
      <c r="D31" s="94" t="s">
        <v>37</v>
      </c>
      <c r="E31" s="6"/>
    </row>
    <row r="32" spans="1:16" ht="24" customHeight="1" x14ac:dyDescent="0.15">
      <c r="B32" s="97" t="s">
        <v>1</v>
      </c>
      <c r="C32" s="98">
        <v>2.58</v>
      </c>
      <c r="D32" s="94" t="s">
        <v>38</v>
      </c>
      <c r="E32" s="8"/>
    </row>
    <row r="33" spans="2:11" ht="24" customHeight="1" x14ac:dyDescent="0.15">
      <c r="B33" s="97" t="s">
        <v>5</v>
      </c>
      <c r="C33" s="98">
        <v>2.3199999999999998</v>
      </c>
      <c r="D33" s="94" t="s">
        <v>39</v>
      </c>
    </row>
    <row r="34" spans="2:11" ht="18" customHeight="1" x14ac:dyDescent="0.15"/>
    <row r="35" spans="2:11" ht="18" customHeight="1" x14ac:dyDescent="0.15">
      <c r="C35" s="7"/>
      <c r="D35" s="7"/>
      <c r="E35" s="7"/>
      <c r="F35" s="7"/>
      <c r="G35" s="7"/>
      <c r="H35" s="7"/>
      <c r="I35" s="7"/>
      <c r="J35" s="7"/>
      <c r="K35" s="7"/>
    </row>
    <row r="36" spans="2:11" ht="18" customHeight="1" x14ac:dyDescent="0.15">
      <c r="C36" s="7"/>
      <c r="D36" s="7"/>
      <c r="E36" s="7"/>
      <c r="F36" s="7"/>
      <c r="G36" s="7"/>
      <c r="H36" s="7"/>
      <c r="I36" s="7"/>
      <c r="J36" s="7"/>
      <c r="K36" s="7"/>
    </row>
  </sheetData>
  <sheetProtection sheet="1" objects="1" scenarios="1" selectLockedCells="1"/>
  <mergeCells count="6">
    <mergeCell ref="M25:N25"/>
    <mergeCell ref="M26:N26"/>
    <mergeCell ref="A4:B5"/>
    <mergeCell ref="M24:N24"/>
    <mergeCell ref="E1:F1"/>
    <mergeCell ref="G1:I1"/>
  </mergeCells>
  <phoneticPr fontId="1"/>
  <pageMargins left="0.70866141732283472" right="0.31496062992125984" top="0.74803149606299213" bottom="0.74803149606299213" header="0.31496062992125984" footer="0.31496062992125984"/>
  <pageSetup paperSize="9" scale="44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ドロップダウンリスト!$B$5:$B$16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36"/>
  <sheetViews>
    <sheetView tabSelected="1" zoomScale="60" zoomScaleNormal="60" workbookViewId="0">
      <selection activeCell="B3" sqref="B3"/>
    </sheetView>
  </sheetViews>
  <sheetFormatPr defaultRowHeight="17.25" customHeight="1" x14ac:dyDescent="0.15"/>
  <cols>
    <col min="1" max="2" width="14.125" style="4" customWidth="1"/>
    <col min="3" max="15" width="15.625" style="4" customWidth="1"/>
    <col min="16" max="16384" width="9" style="4"/>
  </cols>
  <sheetData>
    <row r="1" spans="1:18" ht="48" customHeight="1" x14ac:dyDescent="0.15">
      <c r="A1" s="61"/>
      <c r="B1" s="61"/>
      <c r="C1" s="61"/>
      <c r="D1" s="61"/>
      <c r="E1" s="120"/>
      <c r="F1" s="120"/>
      <c r="G1" s="120"/>
      <c r="H1" s="120"/>
      <c r="I1" s="120"/>
      <c r="J1" s="62"/>
      <c r="K1" s="61"/>
      <c r="L1" s="61"/>
      <c r="M1" s="121" t="s">
        <v>43</v>
      </c>
      <c r="N1" s="121"/>
      <c r="O1" s="121"/>
    </row>
    <row r="2" spans="1:18" ht="37.5" customHeight="1" x14ac:dyDescent="0.15">
      <c r="A2" s="61"/>
      <c r="B2" s="61"/>
      <c r="C2" s="61"/>
      <c r="D2" s="61"/>
      <c r="E2" s="61"/>
      <c r="F2" s="62"/>
      <c r="G2" s="121"/>
      <c r="H2" s="121"/>
      <c r="I2" s="121"/>
      <c r="J2" s="66"/>
      <c r="K2" s="61"/>
      <c r="L2" s="61"/>
      <c r="M2" s="63" t="s">
        <v>56</v>
      </c>
      <c r="N2" s="64">
        <v>25</v>
      </c>
      <c r="O2" s="65" t="s">
        <v>31</v>
      </c>
    </row>
    <row r="3" spans="1:18" ht="17.25" customHeight="1" x14ac:dyDescent="0.1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8" ht="24" customHeight="1" thickBot="1" x14ac:dyDescent="0.2">
      <c r="A4" s="116" t="s">
        <v>4</v>
      </c>
      <c r="B4" s="116"/>
    </row>
    <row r="5" spans="1:18" ht="24" customHeight="1" thickBot="1" x14ac:dyDescent="0.2">
      <c r="A5" s="117"/>
      <c r="B5" s="117"/>
      <c r="C5" s="88">
        <v>44562</v>
      </c>
      <c r="D5" s="75">
        <f>EDATE(C5,1)</f>
        <v>44593</v>
      </c>
      <c r="E5" s="73">
        <f t="shared" ref="E5:N5" si="0">EDATE(D5,1)</f>
        <v>44621</v>
      </c>
      <c r="F5" s="73">
        <f t="shared" si="0"/>
        <v>44652</v>
      </c>
      <c r="G5" s="73">
        <f t="shared" si="0"/>
        <v>44682</v>
      </c>
      <c r="H5" s="73">
        <f t="shared" si="0"/>
        <v>44713</v>
      </c>
      <c r="I5" s="73">
        <f t="shared" si="0"/>
        <v>44743</v>
      </c>
      <c r="J5" s="73">
        <f t="shared" si="0"/>
        <v>44774</v>
      </c>
      <c r="K5" s="73">
        <f t="shared" si="0"/>
        <v>44805</v>
      </c>
      <c r="L5" s="73">
        <f t="shared" si="0"/>
        <v>44835</v>
      </c>
      <c r="M5" s="73">
        <f t="shared" si="0"/>
        <v>44866</v>
      </c>
      <c r="N5" s="73">
        <f t="shared" si="0"/>
        <v>44896</v>
      </c>
      <c r="O5" s="74" t="s">
        <v>3</v>
      </c>
      <c r="Q5" s="9"/>
      <c r="R5" s="9">
        <v>1</v>
      </c>
    </row>
    <row r="6" spans="1:18" ht="54" customHeight="1" x14ac:dyDescent="0.15">
      <c r="A6" s="30" t="s">
        <v>29</v>
      </c>
      <c r="B6" s="43" t="s">
        <v>2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6">
        <f t="shared" ref="O6:O22" si="1">SUM(C6:N6)</f>
        <v>0</v>
      </c>
      <c r="Q6" s="9"/>
      <c r="R6" s="9">
        <v>32</v>
      </c>
    </row>
    <row r="7" spans="1:18" ht="54" customHeight="1" x14ac:dyDescent="0.15">
      <c r="A7" s="31"/>
      <c r="B7" s="15" t="s">
        <v>27</v>
      </c>
      <c r="C7" s="12">
        <f t="shared" ref="C7:N7" si="2">C6*$C$26</f>
        <v>0</v>
      </c>
      <c r="D7" s="12">
        <f t="shared" si="2"/>
        <v>0</v>
      </c>
      <c r="E7" s="12">
        <f t="shared" si="2"/>
        <v>0</v>
      </c>
      <c r="F7" s="12">
        <f t="shared" si="2"/>
        <v>0</v>
      </c>
      <c r="G7" s="12">
        <f t="shared" si="2"/>
        <v>0</v>
      </c>
      <c r="H7" s="12">
        <f t="shared" si="2"/>
        <v>0</v>
      </c>
      <c r="I7" s="12">
        <f t="shared" si="2"/>
        <v>0</v>
      </c>
      <c r="J7" s="12">
        <f t="shared" si="2"/>
        <v>0</v>
      </c>
      <c r="K7" s="12">
        <f t="shared" si="2"/>
        <v>0</v>
      </c>
      <c r="L7" s="12">
        <f t="shared" si="2"/>
        <v>0</v>
      </c>
      <c r="M7" s="12">
        <f t="shared" si="2"/>
        <v>0</v>
      </c>
      <c r="N7" s="12">
        <f t="shared" si="2"/>
        <v>0</v>
      </c>
      <c r="O7" s="13">
        <f t="shared" si="1"/>
        <v>0</v>
      </c>
      <c r="Q7" s="9"/>
      <c r="R7" s="9">
        <v>92</v>
      </c>
    </row>
    <row r="8" spans="1:18" ht="54" customHeight="1" x14ac:dyDescent="0.15">
      <c r="A8" s="32" t="s">
        <v>6</v>
      </c>
      <c r="B8" s="44" t="s">
        <v>28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7">
        <f t="shared" ref="O8:O9" si="3">SUM(C8:N8)</f>
        <v>0</v>
      </c>
      <c r="Q8" s="9"/>
      <c r="R8" s="9">
        <v>214</v>
      </c>
    </row>
    <row r="9" spans="1:18" ht="54" customHeight="1" x14ac:dyDescent="0.15">
      <c r="A9" s="33"/>
      <c r="B9" s="16" t="s">
        <v>27</v>
      </c>
      <c r="C9" s="14">
        <f t="shared" ref="C9:N9" si="4">C8*$C$27</f>
        <v>0</v>
      </c>
      <c r="D9" s="14">
        <f t="shared" si="4"/>
        <v>0</v>
      </c>
      <c r="E9" s="14">
        <f t="shared" si="4"/>
        <v>0</v>
      </c>
      <c r="F9" s="14">
        <f t="shared" si="4"/>
        <v>0</v>
      </c>
      <c r="G9" s="14">
        <f t="shared" si="4"/>
        <v>0</v>
      </c>
      <c r="H9" s="14">
        <f t="shared" si="4"/>
        <v>0</v>
      </c>
      <c r="I9" s="14">
        <f t="shared" si="4"/>
        <v>0</v>
      </c>
      <c r="J9" s="14">
        <f t="shared" si="4"/>
        <v>0</v>
      </c>
      <c r="K9" s="14">
        <f t="shared" si="4"/>
        <v>0</v>
      </c>
      <c r="L9" s="14">
        <f t="shared" si="4"/>
        <v>0</v>
      </c>
      <c r="M9" s="14">
        <f t="shared" si="4"/>
        <v>0</v>
      </c>
      <c r="N9" s="14">
        <f t="shared" si="4"/>
        <v>0</v>
      </c>
      <c r="O9" s="13">
        <f t="shared" si="3"/>
        <v>0</v>
      </c>
      <c r="Q9" s="9"/>
      <c r="R9" s="9">
        <v>275</v>
      </c>
    </row>
    <row r="10" spans="1:18" ht="54" customHeight="1" x14ac:dyDescent="0.15">
      <c r="A10" s="32" t="s">
        <v>7</v>
      </c>
      <c r="B10" s="44" t="s">
        <v>28</v>
      </c>
      <c r="C10" s="8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7">
        <f t="shared" si="1"/>
        <v>0</v>
      </c>
      <c r="Q10" s="9"/>
      <c r="R10" s="9">
        <v>122</v>
      </c>
    </row>
    <row r="11" spans="1:18" ht="54" customHeight="1" x14ac:dyDescent="0.15">
      <c r="A11" s="33"/>
      <c r="B11" s="16" t="s">
        <v>27</v>
      </c>
      <c r="C11" s="14">
        <f t="shared" ref="C11:N11" si="5">C10*$C$28</f>
        <v>0</v>
      </c>
      <c r="D11" s="14">
        <f t="shared" si="5"/>
        <v>0</v>
      </c>
      <c r="E11" s="14">
        <f t="shared" si="5"/>
        <v>0</v>
      </c>
      <c r="F11" s="14">
        <f t="shared" si="5"/>
        <v>0</v>
      </c>
      <c r="G11" s="14">
        <f t="shared" si="5"/>
        <v>0</v>
      </c>
      <c r="H11" s="14">
        <f t="shared" si="5"/>
        <v>0</v>
      </c>
      <c r="I11" s="14">
        <f t="shared" si="5"/>
        <v>0</v>
      </c>
      <c r="J11" s="14">
        <f t="shared" si="5"/>
        <v>0</v>
      </c>
      <c r="K11" s="14">
        <f t="shared" si="5"/>
        <v>0</v>
      </c>
      <c r="L11" s="14">
        <f t="shared" si="5"/>
        <v>0</v>
      </c>
      <c r="M11" s="14">
        <f t="shared" si="5"/>
        <v>0</v>
      </c>
      <c r="N11" s="14">
        <f t="shared" si="5"/>
        <v>0</v>
      </c>
      <c r="O11" s="13">
        <f t="shared" si="1"/>
        <v>0</v>
      </c>
      <c r="Q11" s="9"/>
      <c r="R11" s="9">
        <v>183</v>
      </c>
    </row>
    <row r="12" spans="1:18" ht="54" customHeight="1" x14ac:dyDescent="0.15">
      <c r="A12" s="32" t="s">
        <v>0</v>
      </c>
      <c r="B12" s="45" t="s">
        <v>23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6">
        <f t="shared" si="1"/>
        <v>0</v>
      </c>
    </row>
    <row r="13" spans="1:18" ht="54" customHeight="1" x14ac:dyDescent="0.15">
      <c r="A13" s="33"/>
      <c r="B13" s="16" t="s">
        <v>27</v>
      </c>
      <c r="C13" s="14">
        <f t="shared" ref="C13:N13" si="6">C12*$C$29</f>
        <v>0</v>
      </c>
      <c r="D13" s="14">
        <f t="shared" si="6"/>
        <v>0</v>
      </c>
      <c r="E13" s="14">
        <f t="shared" si="6"/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6"/>
        <v>0</v>
      </c>
      <c r="O13" s="13">
        <f t="shared" si="1"/>
        <v>0</v>
      </c>
    </row>
    <row r="14" spans="1:18" ht="54" customHeight="1" x14ac:dyDescent="0.15">
      <c r="A14" s="32" t="s">
        <v>44</v>
      </c>
      <c r="B14" s="45" t="s">
        <v>23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6">
        <f t="shared" ref="O14:O15" si="7">SUM(C14:N14)</f>
        <v>0</v>
      </c>
    </row>
    <row r="15" spans="1:18" ht="54" customHeight="1" x14ac:dyDescent="0.15">
      <c r="A15" s="33"/>
      <c r="B15" s="16" t="s">
        <v>27</v>
      </c>
      <c r="C15" s="14">
        <f>C14*$C$30</f>
        <v>0</v>
      </c>
      <c r="D15" s="14">
        <f t="shared" ref="D15:N15" si="8">D14*$C$30</f>
        <v>0</v>
      </c>
      <c r="E15" s="14">
        <f t="shared" si="8"/>
        <v>0</v>
      </c>
      <c r="F15" s="14">
        <f t="shared" si="8"/>
        <v>0</v>
      </c>
      <c r="G15" s="14">
        <f t="shared" si="8"/>
        <v>0</v>
      </c>
      <c r="H15" s="14">
        <f t="shared" si="8"/>
        <v>0</v>
      </c>
      <c r="I15" s="14">
        <f t="shared" si="8"/>
        <v>0</v>
      </c>
      <c r="J15" s="14">
        <f t="shared" si="8"/>
        <v>0</v>
      </c>
      <c r="K15" s="14">
        <f t="shared" si="8"/>
        <v>0</v>
      </c>
      <c r="L15" s="14">
        <f t="shared" si="8"/>
        <v>0</v>
      </c>
      <c r="M15" s="14">
        <f t="shared" si="8"/>
        <v>0</v>
      </c>
      <c r="N15" s="14">
        <f t="shared" si="8"/>
        <v>0</v>
      </c>
      <c r="O15" s="13">
        <f t="shared" si="7"/>
        <v>0</v>
      </c>
    </row>
    <row r="16" spans="1:18" ht="54" customHeight="1" x14ac:dyDescent="0.15">
      <c r="A16" s="32" t="s">
        <v>45</v>
      </c>
      <c r="B16" s="45" t="s">
        <v>23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6">
        <f t="shared" ref="O16:O17" si="9">SUM(C16:N16)</f>
        <v>0</v>
      </c>
    </row>
    <row r="17" spans="1:15" ht="54" customHeight="1" x14ac:dyDescent="0.15">
      <c r="A17" s="33"/>
      <c r="B17" s="16" t="s">
        <v>27</v>
      </c>
      <c r="C17" s="14">
        <f>C16*$C$31</f>
        <v>0</v>
      </c>
      <c r="D17" s="14">
        <f t="shared" ref="D17:N17" si="10">D16*$C$31</f>
        <v>0</v>
      </c>
      <c r="E17" s="14">
        <f t="shared" si="10"/>
        <v>0</v>
      </c>
      <c r="F17" s="14">
        <f t="shared" si="10"/>
        <v>0</v>
      </c>
      <c r="G17" s="14">
        <f t="shared" si="10"/>
        <v>0</v>
      </c>
      <c r="H17" s="14">
        <f t="shared" si="10"/>
        <v>0</v>
      </c>
      <c r="I17" s="14">
        <f t="shared" si="10"/>
        <v>0</v>
      </c>
      <c r="J17" s="14">
        <f t="shared" si="10"/>
        <v>0</v>
      </c>
      <c r="K17" s="14">
        <f t="shared" si="10"/>
        <v>0</v>
      </c>
      <c r="L17" s="14">
        <f t="shared" si="10"/>
        <v>0</v>
      </c>
      <c r="M17" s="14">
        <f t="shared" si="10"/>
        <v>0</v>
      </c>
      <c r="N17" s="14">
        <f t="shared" si="10"/>
        <v>0</v>
      </c>
      <c r="O17" s="13">
        <f t="shared" si="9"/>
        <v>0</v>
      </c>
    </row>
    <row r="18" spans="1:15" ht="54" customHeight="1" x14ac:dyDescent="0.15">
      <c r="A18" s="32" t="s">
        <v>1</v>
      </c>
      <c r="B18" s="45" t="s">
        <v>23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6">
        <f t="shared" si="1"/>
        <v>0</v>
      </c>
    </row>
    <row r="19" spans="1:15" ht="54" customHeight="1" x14ac:dyDescent="0.15">
      <c r="A19" s="33"/>
      <c r="B19" s="16" t="s">
        <v>27</v>
      </c>
      <c r="C19" s="14">
        <f t="shared" ref="C19:N19" si="11">C18*$C$32</f>
        <v>0</v>
      </c>
      <c r="D19" s="14">
        <f t="shared" si="11"/>
        <v>0</v>
      </c>
      <c r="E19" s="14">
        <f t="shared" si="11"/>
        <v>0</v>
      </c>
      <c r="F19" s="14">
        <f t="shared" si="11"/>
        <v>0</v>
      </c>
      <c r="G19" s="14">
        <f t="shared" si="11"/>
        <v>0</v>
      </c>
      <c r="H19" s="14">
        <f t="shared" si="11"/>
        <v>0</v>
      </c>
      <c r="I19" s="14">
        <f t="shared" si="11"/>
        <v>0</v>
      </c>
      <c r="J19" s="14">
        <f t="shared" si="11"/>
        <v>0</v>
      </c>
      <c r="K19" s="14">
        <f t="shared" si="11"/>
        <v>0</v>
      </c>
      <c r="L19" s="14">
        <f t="shared" si="11"/>
        <v>0</v>
      </c>
      <c r="M19" s="14">
        <f t="shared" si="11"/>
        <v>0</v>
      </c>
      <c r="N19" s="14">
        <f t="shared" si="11"/>
        <v>0</v>
      </c>
      <c r="O19" s="13">
        <f t="shared" si="1"/>
        <v>0</v>
      </c>
    </row>
    <row r="20" spans="1:15" ht="54" customHeight="1" x14ac:dyDescent="0.15">
      <c r="A20" s="34" t="s">
        <v>5</v>
      </c>
      <c r="B20" s="45" t="s">
        <v>23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6">
        <f t="shared" si="1"/>
        <v>0</v>
      </c>
    </row>
    <row r="21" spans="1:15" ht="54" customHeight="1" x14ac:dyDescent="0.15">
      <c r="A21" s="33"/>
      <c r="B21" s="16" t="s">
        <v>27</v>
      </c>
      <c r="C21" s="14">
        <f>C20*$C$33</f>
        <v>0</v>
      </c>
      <c r="D21" s="14">
        <f t="shared" ref="D21:N21" si="12">D20*$C$33</f>
        <v>0</v>
      </c>
      <c r="E21" s="14">
        <f t="shared" si="12"/>
        <v>0</v>
      </c>
      <c r="F21" s="14">
        <f t="shared" si="12"/>
        <v>0</v>
      </c>
      <c r="G21" s="14">
        <f t="shared" si="12"/>
        <v>0</v>
      </c>
      <c r="H21" s="14">
        <f t="shared" si="12"/>
        <v>0</v>
      </c>
      <c r="I21" s="14">
        <f t="shared" si="12"/>
        <v>0</v>
      </c>
      <c r="J21" s="14">
        <f t="shared" si="12"/>
        <v>0</v>
      </c>
      <c r="K21" s="14">
        <f t="shared" si="12"/>
        <v>0</v>
      </c>
      <c r="L21" s="14">
        <f t="shared" si="12"/>
        <v>0</v>
      </c>
      <c r="M21" s="14">
        <f t="shared" si="12"/>
        <v>0</v>
      </c>
      <c r="N21" s="14">
        <f t="shared" si="12"/>
        <v>0</v>
      </c>
      <c r="O21" s="13">
        <f t="shared" si="1"/>
        <v>0</v>
      </c>
    </row>
    <row r="22" spans="1:15" ht="54" customHeight="1" thickBot="1" x14ac:dyDescent="0.2">
      <c r="A22" s="35" t="s">
        <v>3</v>
      </c>
      <c r="B22" s="48" t="s">
        <v>27</v>
      </c>
      <c r="C22" s="49">
        <f>SUM(C7,C9,C11,C13,C15,C17,C19,C21)</f>
        <v>0</v>
      </c>
      <c r="D22" s="49">
        <f t="shared" ref="D22:N22" si="13">SUM(D7,D9,D11,D13,D15,D17,D19,D21)</f>
        <v>0</v>
      </c>
      <c r="E22" s="49">
        <f t="shared" si="13"/>
        <v>0</v>
      </c>
      <c r="F22" s="49">
        <f t="shared" si="13"/>
        <v>0</v>
      </c>
      <c r="G22" s="49">
        <f t="shared" si="13"/>
        <v>0</v>
      </c>
      <c r="H22" s="49">
        <f t="shared" si="13"/>
        <v>0</v>
      </c>
      <c r="I22" s="49">
        <f t="shared" si="13"/>
        <v>0</v>
      </c>
      <c r="J22" s="49">
        <f t="shared" si="13"/>
        <v>0</v>
      </c>
      <c r="K22" s="49">
        <f t="shared" si="13"/>
        <v>0</v>
      </c>
      <c r="L22" s="49">
        <f t="shared" si="13"/>
        <v>0</v>
      </c>
      <c r="M22" s="49">
        <f t="shared" si="13"/>
        <v>0</v>
      </c>
      <c r="N22" s="49">
        <f t="shared" si="13"/>
        <v>0</v>
      </c>
      <c r="O22" s="50">
        <f t="shared" si="1"/>
        <v>0</v>
      </c>
    </row>
    <row r="23" spans="1:15" ht="24" customHeight="1" thickBot="1" x14ac:dyDescent="0.2"/>
    <row r="24" spans="1:15" ht="24" customHeight="1" thickBot="1" x14ac:dyDescent="0.2">
      <c r="M24" s="118" t="s">
        <v>34</v>
      </c>
      <c r="N24" s="119"/>
      <c r="O24" s="10">
        <f>O22</f>
        <v>0</v>
      </c>
    </row>
    <row r="25" spans="1:15" ht="24" customHeight="1" thickBot="1" x14ac:dyDescent="0.2">
      <c r="B25" s="17" t="s">
        <v>33</v>
      </c>
      <c r="M25" s="112" t="s">
        <v>47</v>
      </c>
      <c r="N25" s="113"/>
      <c r="O25" s="87"/>
    </row>
    <row r="26" spans="1:15" ht="24" customHeight="1" thickBot="1" x14ac:dyDescent="0.2">
      <c r="B26" s="90" t="s">
        <v>24</v>
      </c>
      <c r="C26" s="24">
        <v>0.68100000000000005</v>
      </c>
      <c r="D26" s="91" t="s">
        <v>40</v>
      </c>
      <c r="E26" s="6" t="s">
        <v>25</v>
      </c>
      <c r="M26" s="114" t="s">
        <v>32</v>
      </c>
      <c r="N26" s="115"/>
      <c r="O26" s="11" t="e">
        <f>O24/O25</f>
        <v>#DIV/0!</v>
      </c>
    </row>
    <row r="27" spans="1:15" ht="30" customHeight="1" x14ac:dyDescent="0.15">
      <c r="B27" s="92" t="s">
        <v>10</v>
      </c>
      <c r="C27" s="98">
        <v>2.2400000000000002</v>
      </c>
      <c r="D27" s="94" t="s">
        <v>36</v>
      </c>
      <c r="E27" s="25" t="s">
        <v>61</v>
      </c>
      <c r="G27" s="5"/>
    </row>
    <row r="28" spans="1:15" ht="24" customHeight="1" x14ac:dyDescent="0.15">
      <c r="B28" s="99" t="s">
        <v>7</v>
      </c>
      <c r="C28" s="96">
        <v>6</v>
      </c>
      <c r="D28" s="94" t="s">
        <v>36</v>
      </c>
    </row>
    <row r="29" spans="1:15" ht="24" customHeight="1" x14ac:dyDescent="0.15">
      <c r="B29" s="97" t="s">
        <v>0</v>
      </c>
      <c r="C29" s="98">
        <v>2.4900000000000002</v>
      </c>
      <c r="D29" s="94" t="s">
        <v>38</v>
      </c>
      <c r="E29" s="6"/>
    </row>
    <row r="30" spans="1:15" ht="24" customHeight="1" x14ac:dyDescent="0.15">
      <c r="B30" s="97" t="s">
        <v>44</v>
      </c>
      <c r="C30" s="98">
        <v>2.71</v>
      </c>
      <c r="D30" s="94" t="s">
        <v>37</v>
      </c>
      <c r="E30" s="6"/>
    </row>
    <row r="31" spans="1:15" ht="24" customHeight="1" x14ac:dyDescent="0.15">
      <c r="B31" s="97" t="s">
        <v>46</v>
      </c>
      <c r="C31" s="96">
        <v>3</v>
      </c>
      <c r="D31" s="94" t="s">
        <v>37</v>
      </c>
      <c r="E31" s="6"/>
    </row>
    <row r="32" spans="1:15" ht="24" customHeight="1" x14ac:dyDescent="0.15">
      <c r="B32" s="97" t="s">
        <v>1</v>
      </c>
      <c r="C32" s="98">
        <v>2.58</v>
      </c>
      <c r="D32" s="94" t="s">
        <v>41</v>
      </c>
      <c r="E32" s="8"/>
    </row>
    <row r="33" spans="2:11" ht="24" customHeight="1" x14ac:dyDescent="0.15">
      <c r="B33" s="97" t="s">
        <v>5</v>
      </c>
      <c r="C33" s="98">
        <v>2.3199999999999998</v>
      </c>
      <c r="D33" s="94" t="s">
        <v>37</v>
      </c>
    </row>
    <row r="34" spans="2:11" ht="18" customHeight="1" x14ac:dyDescent="0.15"/>
    <row r="35" spans="2:11" ht="18" customHeight="1" x14ac:dyDescent="0.15">
      <c r="C35" s="7"/>
      <c r="D35" s="7"/>
      <c r="E35" s="7"/>
      <c r="F35" s="7"/>
      <c r="G35" s="7"/>
      <c r="H35" s="7"/>
      <c r="I35" s="7"/>
      <c r="J35" s="7"/>
      <c r="K35" s="7"/>
    </row>
    <row r="36" spans="2:11" ht="18" customHeight="1" x14ac:dyDescent="0.15">
      <c r="C36" s="7"/>
      <c r="D36" s="7"/>
      <c r="E36" s="7"/>
      <c r="F36" s="7"/>
      <c r="G36" s="7"/>
      <c r="H36" s="7"/>
      <c r="I36" s="7"/>
      <c r="J36" s="7"/>
      <c r="K36" s="7"/>
    </row>
  </sheetData>
  <sheetProtection sheet="1" objects="1" scenarios="1" selectLockedCells="1"/>
  <mergeCells count="8">
    <mergeCell ref="M26:N26"/>
    <mergeCell ref="A4:B5"/>
    <mergeCell ref="M24:N24"/>
    <mergeCell ref="M25:N25"/>
    <mergeCell ref="E1:F1"/>
    <mergeCell ref="G2:I2"/>
    <mergeCell ref="G1:I1"/>
    <mergeCell ref="M1:O1"/>
  </mergeCells>
  <phoneticPr fontId="1"/>
  <pageMargins left="0.70866141732283472" right="0.51181102362204722" top="0.74803149606299213" bottom="0.74803149606299213" header="0.31496062992125984" footer="0.31496062992125984"/>
  <pageSetup paperSize="9" scale="44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ドロップダウンリスト!$B$5:$B$16</xm:f>
          </x14:formula1>
          <xm:sqref>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54"/>
  <sheetViews>
    <sheetView view="pageBreakPreview" zoomScale="55" zoomScaleNormal="50" zoomScaleSheetLayoutView="55" workbookViewId="0">
      <selection activeCell="K2" sqref="K2"/>
    </sheetView>
  </sheetViews>
  <sheetFormatPr defaultRowHeight="17.25" customHeight="1" x14ac:dyDescent="0.15"/>
  <cols>
    <col min="1" max="1" width="10.125" customWidth="1"/>
    <col min="2" max="2" width="5.25" customWidth="1"/>
    <col min="3" max="4" width="6" customWidth="1"/>
    <col min="5" max="5" width="11.625" customWidth="1"/>
    <col min="6" max="6" width="4" customWidth="1"/>
    <col min="7" max="7" width="29.375" customWidth="1"/>
    <col min="8" max="8" width="12.875" customWidth="1"/>
    <col min="9" max="9" width="12.125" customWidth="1"/>
    <col min="10" max="10" width="5.75" customWidth="1"/>
    <col min="11" max="11" width="10.625" customWidth="1"/>
    <col min="12" max="12" width="18.5" customWidth="1"/>
    <col min="13" max="15" width="5.25" customWidth="1"/>
    <col min="16" max="18" width="6.25" customWidth="1"/>
    <col min="19" max="19" width="7.25" customWidth="1"/>
    <col min="20" max="20" width="10.5" bestFit="1" customWidth="1"/>
    <col min="21" max="21" width="14.875" bestFit="1" customWidth="1"/>
    <col min="22" max="22" width="5.125" customWidth="1"/>
    <col min="23" max="23" width="7.25" customWidth="1"/>
    <col min="24" max="24" width="18.125" bestFit="1" customWidth="1"/>
    <col min="25" max="25" width="14.125" bestFit="1" customWidth="1"/>
    <col min="26" max="26" width="5.125" customWidth="1"/>
    <col min="27" max="27" width="7.25" customWidth="1"/>
    <col min="28" max="28" width="17.5" bestFit="1" customWidth="1"/>
    <col min="29" max="29" width="5.75" customWidth="1"/>
  </cols>
  <sheetData>
    <row r="1" spans="1:24" ht="35.25" customHeight="1" x14ac:dyDescent="0.15">
      <c r="A1" s="26"/>
      <c r="B1" s="26"/>
      <c r="C1" s="26"/>
      <c r="D1" s="26"/>
      <c r="E1" s="1"/>
      <c r="F1" s="1"/>
      <c r="G1" s="1"/>
      <c r="H1" s="22"/>
      <c r="I1" s="21"/>
      <c r="J1" s="21"/>
      <c r="K1" s="21"/>
      <c r="L1" s="22"/>
      <c r="M1" s="22"/>
      <c r="U1" s="122"/>
      <c r="V1" s="122"/>
      <c r="W1" s="122"/>
      <c r="X1" s="122"/>
    </row>
    <row r="2" spans="1:24" ht="58.5" x14ac:dyDescent="0.15">
      <c r="A2" s="103" t="s">
        <v>60</v>
      </c>
      <c r="C2" s="81"/>
      <c r="D2" s="103"/>
      <c r="E2" s="123">
        <f>入力表!O2</f>
        <v>0</v>
      </c>
      <c r="F2" s="124"/>
      <c r="G2" s="103" t="s">
        <v>59</v>
      </c>
      <c r="H2" s="1"/>
      <c r="I2" s="1"/>
      <c r="J2" s="1"/>
      <c r="K2" s="1"/>
    </row>
    <row r="3" spans="1:24" ht="18" x14ac:dyDescent="0.15">
      <c r="A3" s="2"/>
      <c r="B3" s="101"/>
      <c r="C3" s="102"/>
      <c r="D3" s="2"/>
      <c r="E3" s="101"/>
    </row>
    <row r="45" spans="2:2" ht="17.25" customHeight="1" x14ac:dyDescent="0.15">
      <c r="B45" s="23" t="s">
        <v>55</v>
      </c>
    </row>
    <row r="53" spans="1:24" ht="35.25" customHeight="1" x14ac:dyDescent="0.15">
      <c r="U53" s="122"/>
      <c r="V53" s="122"/>
      <c r="W53" s="122"/>
      <c r="X53" s="122"/>
    </row>
    <row r="54" spans="1:24" ht="55.5" x14ac:dyDescent="0.15">
      <c r="A54" s="81" t="s">
        <v>55</v>
      </c>
      <c r="B54" s="81"/>
      <c r="C54" s="81"/>
      <c r="H54" s="104" t="s">
        <v>57</v>
      </c>
      <c r="I54" s="100">
        <f>入力表【基準年度】!N2</f>
        <v>25</v>
      </c>
      <c r="J54" s="105" t="s">
        <v>58</v>
      </c>
      <c r="U54" s="122"/>
      <c r="V54" s="122"/>
      <c r="W54" s="122"/>
      <c r="X54" s="122"/>
    </row>
  </sheetData>
  <dataConsolidate/>
  <mergeCells count="4">
    <mergeCell ref="U1:X1"/>
    <mergeCell ref="E2:F2"/>
    <mergeCell ref="U54:X54"/>
    <mergeCell ref="U53:X53"/>
  </mergeCells>
  <phoneticPr fontId="1"/>
  <pageMargins left="0.31496062992125984" right="0.31496062992125984" top="0.35433070866141736" bottom="0.35433070866141736" header="0.31496062992125984" footer="0.31496062992125984"/>
  <pageSetup paperSize="9" scale="6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43"/>
  <sheetViews>
    <sheetView zoomScale="90" zoomScaleNormal="90" workbookViewId="0">
      <selection activeCell="B6" sqref="B6"/>
    </sheetView>
  </sheetViews>
  <sheetFormatPr defaultRowHeight="17.25" customHeight="1" x14ac:dyDescent="0.15"/>
  <cols>
    <col min="1" max="1" width="10.125" customWidth="1"/>
    <col min="2" max="2" width="17.875" customWidth="1"/>
    <col min="3" max="3" width="11.625" customWidth="1"/>
    <col min="4" max="4" width="4" customWidth="1"/>
    <col min="5" max="5" width="29.375" customWidth="1"/>
    <col min="6" max="6" width="12.875" customWidth="1"/>
    <col min="7" max="7" width="17.875" customWidth="1"/>
    <col min="8" max="8" width="7.75" customWidth="1"/>
    <col min="9" max="12" width="6.25" customWidth="1"/>
    <col min="13" max="13" width="7.25" customWidth="1"/>
    <col min="14" max="14" width="10.5" bestFit="1" customWidth="1"/>
    <col min="15" max="15" width="14.875" bestFit="1" customWidth="1"/>
    <col min="16" max="16" width="5.125" customWidth="1"/>
    <col min="17" max="17" width="7.25" customWidth="1"/>
    <col min="18" max="18" width="18.125" bestFit="1" customWidth="1"/>
    <col min="19" max="19" width="14.125" bestFit="1" customWidth="1"/>
    <col min="20" max="20" width="5.125" customWidth="1"/>
    <col min="21" max="21" width="7.25" customWidth="1"/>
    <col min="22" max="22" width="17.5" bestFit="1" customWidth="1"/>
    <col min="23" max="23" width="5.75" customWidth="1"/>
  </cols>
  <sheetData>
    <row r="1" spans="1:7" ht="55.5" customHeight="1" x14ac:dyDescent="0.15">
      <c r="A1" s="103" t="s">
        <v>60</v>
      </c>
      <c r="B1" s="110"/>
      <c r="C1" s="123">
        <f>入力表!O1</f>
        <v>0</v>
      </c>
      <c r="D1" s="124"/>
      <c r="E1" s="103" t="s">
        <v>59</v>
      </c>
    </row>
    <row r="2" spans="1:7" ht="17.25" customHeight="1" x14ac:dyDescent="0.15">
      <c r="A2" s="1"/>
      <c r="B2" s="1"/>
      <c r="C2" s="1"/>
      <c r="D2" s="1"/>
      <c r="E2" s="1"/>
      <c r="F2" s="1"/>
    </row>
    <row r="3" spans="1:7" ht="17.25" customHeight="1" x14ac:dyDescent="0.15">
      <c r="A3" s="2"/>
      <c r="C3" s="107"/>
    </row>
    <row r="4" spans="1:7" ht="17.25" customHeight="1" x14ac:dyDescent="0.15">
      <c r="A4" s="2"/>
      <c r="C4" s="107"/>
    </row>
    <row r="5" spans="1:7" ht="17.25" customHeight="1" thickBot="1" x14ac:dyDescent="0.2">
      <c r="B5" t="s">
        <v>62</v>
      </c>
      <c r="C5" s="108"/>
      <c r="G5" t="s">
        <v>62</v>
      </c>
    </row>
    <row r="6" spans="1:7" ht="17.25" customHeight="1" thickBot="1" x14ac:dyDescent="0.2">
      <c r="B6" s="109" t="s">
        <v>11</v>
      </c>
      <c r="C6" s="108"/>
      <c r="G6" s="109" t="s">
        <v>51</v>
      </c>
    </row>
    <row r="7" spans="1:7" ht="17.25" customHeight="1" x14ac:dyDescent="0.15">
      <c r="C7" s="108"/>
    </row>
    <row r="8" spans="1:7" ht="17.25" customHeight="1" x14ac:dyDescent="0.15">
      <c r="C8" s="108"/>
    </row>
    <row r="9" spans="1:7" ht="17.25" customHeight="1" x14ac:dyDescent="0.15">
      <c r="C9" s="108"/>
    </row>
    <row r="22" spans="2:7" ht="17.25" customHeight="1" thickBot="1" x14ac:dyDescent="0.2">
      <c r="B22" t="s">
        <v>62</v>
      </c>
      <c r="G22" t="s">
        <v>62</v>
      </c>
    </row>
    <row r="23" spans="2:7" ht="17.25" customHeight="1" thickBot="1" x14ac:dyDescent="0.2">
      <c r="B23" s="109" t="s">
        <v>49</v>
      </c>
      <c r="G23" s="109" t="s">
        <v>20</v>
      </c>
    </row>
    <row r="43" spans="3:3" ht="17.25" customHeight="1" x14ac:dyDescent="0.15">
      <c r="C43" s="108"/>
    </row>
  </sheetData>
  <mergeCells count="1">
    <mergeCell ref="C1:D1"/>
  </mergeCells>
  <phoneticPr fontId="1"/>
  <pageMargins left="0.7" right="0.7" top="0.75" bottom="0.75" header="0.3" footer="0.3"/>
  <pageSetup paperSize="9" scale="5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'グラフ出力用 '!$A$2:$A$17</xm:f>
          </x14:formula1>
          <xm:sqref>G23 G6 B23</xm:sqref>
        </x14:dataValidation>
        <x14:dataValidation type="list" allowBlank="1" showInputMessage="1" showErrorMessage="1">
          <x14:formula1>
            <xm:f>'グラフ出力用 '!$A$2:$A$17</xm:f>
          </x14:formula1>
          <xm:sqref>B6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6EDFE"/>
  </sheetPr>
  <dimension ref="A1:N35"/>
  <sheetViews>
    <sheetView zoomScale="90" zoomScaleNormal="90" workbookViewId="0">
      <selection sqref="A1:XFD1048576"/>
    </sheetView>
  </sheetViews>
  <sheetFormatPr defaultRowHeight="17.25" customHeight="1" x14ac:dyDescent="0.15"/>
  <cols>
    <col min="1" max="1" width="13.125" style="3" customWidth="1"/>
    <col min="2" max="2" width="10.625" style="3" customWidth="1"/>
    <col min="3" max="14" width="10.125" style="3" customWidth="1"/>
    <col min="15" max="16384" width="9" style="3"/>
  </cols>
  <sheetData>
    <row r="1" spans="1:14" ht="18.95" customHeight="1" thickBot="1" x14ac:dyDescent="0.2">
      <c r="A1" s="67">
        <f>入力表!O2</f>
        <v>0</v>
      </c>
      <c r="B1" s="27">
        <f>入力表!C5</f>
        <v>44562</v>
      </c>
      <c r="C1" s="28">
        <f>入力表!D5</f>
        <v>44593</v>
      </c>
      <c r="D1" s="27">
        <f>入力表!E5</f>
        <v>44621</v>
      </c>
      <c r="E1" s="27">
        <f>入力表!F5</f>
        <v>44652</v>
      </c>
      <c r="F1" s="27">
        <f>入力表!G5</f>
        <v>44682</v>
      </c>
      <c r="G1" s="27">
        <f>入力表!H5</f>
        <v>44713</v>
      </c>
      <c r="H1" s="27">
        <f>入力表!I5</f>
        <v>44743</v>
      </c>
      <c r="I1" s="27">
        <f>入力表!J5</f>
        <v>44774</v>
      </c>
      <c r="J1" s="27">
        <f>入力表!K5</f>
        <v>44805</v>
      </c>
      <c r="K1" s="27">
        <f>入力表!L5</f>
        <v>44835</v>
      </c>
      <c r="L1" s="27">
        <f>入力表!M5</f>
        <v>44866</v>
      </c>
      <c r="M1" s="29">
        <f>入力表!N5</f>
        <v>44896</v>
      </c>
      <c r="N1" s="29" t="s">
        <v>48</v>
      </c>
    </row>
    <row r="2" spans="1:14" ht="29.25" customHeight="1" x14ac:dyDescent="0.15">
      <c r="A2" s="51" t="s">
        <v>11</v>
      </c>
      <c r="B2" s="52">
        <f>入力表!C6</f>
        <v>0</v>
      </c>
      <c r="C2" s="52">
        <f>入力表!D6</f>
        <v>0</v>
      </c>
      <c r="D2" s="52">
        <f>入力表!E6</f>
        <v>0</v>
      </c>
      <c r="E2" s="52">
        <f>入力表!F6</f>
        <v>0</v>
      </c>
      <c r="F2" s="52">
        <f>入力表!G6</f>
        <v>0</v>
      </c>
      <c r="G2" s="52">
        <f>入力表!H6</f>
        <v>0</v>
      </c>
      <c r="H2" s="52">
        <f>入力表!I6</f>
        <v>0</v>
      </c>
      <c r="I2" s="52">
        <f>入力表!J6</f>
        <v>0</v>
      </c>
      <c r="J2" s="52">
        <f>入力表!K6</f>
        <v>0</v>
      </c>
      <c r="K2" s="52">
        <f>入力表!L6</f>
        <v>0</v>
      </c>
      <c r="L2" s="52">
        <f>入力表!M6</f>
        <v>0</v>
      </c>
      <c r="M2" s="76">
        <f>入力表!N6</f>
        <v>0</v>
      </c>
      <c r="N2" s="78">
        <f>入力表!O6</f>
        <v>0</v>
      </c>
    </row>
    <row r="3" spans="1:14" ht="29.25" customHeight="1" thickBot="1" x14ac:dyDescent="0.2">
      <c r="A3" s="38" t="s">
        <v>12</v>
      </c>
      <c r="B3" s="39">
        <f>入力表!C7</f>
        <v>0</v>
      </c>
      <c r="C3" s="39">
        <f>入力表!D7</f>
        <v>0</v>
      </c>
      <c r="D3" s="39">
        <f>入力表!E7</f>
        <v>0</v>
      </c>
      <c r="E3" s="39">
        <f>入力表!F7</f>
        <v>0</v>
      </c>
      <c r="F3" s="39">
        <f>入力表!G7</f>
        <v>0</v>
      </c>
      <c r="G3" s="39">
        <f>入力表!H7</f>
        <v>0</v>
      </c>
      <c r="H3" s="39">
        <f>入力表!I7</f>
        <v>0</v>
      </c>
      <c r="I3" s="39">
        <f>入力表!J7</f>
        <v>0</v>
      </c>
      <c r="J3" s="39">
        <f>入力表!K7</f>
        <v>0</v>
      </c>
      <c r="K3" s="40">
        <f>入力表!L7</f>
        <v>0</v>
      </c>
      <c r="L3" s="39">
        <f>入力表!M7</f>
        <v>0</v>
      </c>
      <c r="M3" s="68">
        <f>入力表!N7</f>
        <v>0</v>
      </c>
      <c r="N3" s="70">
        <f>入力表!O7</f>
        <v>0</v>
      </c>
    </row>
    <row r="4" spans="1:14" ht="29.25" customHeight="1" x14ac:dyDescent="0.15">
      <c r="A4" s="56" t="s">
        <v>15</v>
      </c>
      <c r="B4" s="57">
        <f>入力表!C8</f>
        <v>0</v>
      </c>
      <c r="C4" s="57">
        <f>入力表!D8</f>
        <v>0</v>
      </c>
      <c r="D4" s="57">
        <f>入力表!E8</f>
        <v>0</v>
      </c>
      <c r="E4" s="57">
        <f>入力表!F8</f>
        <v>0</v>
      </c>
      <c r="F4" s="57">
        <f>入力表!G8</f>
        <v>0</v>
      </c>
      <c r="G4" s="57">
        <f>入力表!H8</f>
        <v>0</v>
      </c>
      <c r="H4" s="57">
        <f>入力表!I8</f>
        <v>0</v>
      </c>
      <c r="I4" s="57">
        <f>入力表!J8</f>
        <v>0</v>
      </c>
      <c r="J4" s="57">
        <f>入力表!K8</f>
        <v>0</v>
      </c>
      <c r="K4" s="57">
        <f>入力表!L8</f>
        <v>0</v>
      </c>
      <c r="L4" s="57">
        <f>入力表!M8</f>
        <v>0</v>
      </c>
      <c r="M4" s="69">
        <f>入力表!N8</f>
        <v>0</v>
      </c>
      <c r="N4" s="80">
        <f>入力表!O8</f>
        <v>0</v>
      </c>
    </row>
    <row r="5" spans="1:14" ht="29.25" customHeight="1" thickBot="1" x14ac:dyDescent="0.2">
      <c r="A5" s="38" t="s">
        <v>16</v>
      </c>
      <c r="B5" s="39">
        <f>入力表!C9</f>
        <v>0</v>
      </c>
      <c r="C5" s="39">
        <f>入力表!D9</f>
        <v>0</v>
      </c>
      <c r="D5" s="39">
        <f>入力表!E9</f>
        <v>0</v>
      </c>
      <c r="E5" s="39">
        <f>入力表!F9</f>
        <v>0</v>
      </c>
      <c r="F5" s="39">
        <f>入力表!G9</f>
        <v>0</v>
      </c>
      <c r="G5" s="39">
        <f>入力表!H9</f>
        <v>0</v>
      </c>
      <c r="H5" s="39">
        <f>入力表!I9</f>
        <v>0</v>
      </c>
      <c r="I5" s="39">
        <f>入力表!J9</f>
        <v>0</v>
      </c>
      <c r="J5" s="39">
        <f>入力表!K9</f>
        <v>0</v>
      </c>
      <c r="K5" s="39">
        <f>入力表!L9</f>
        <v>0</v>
      </c>
      <c r="L5" s="39">
        <f>入力表!M9</f>
        <v>0</v>
      </c>
      <c r="M5" s="68">
        <f>入力表!N9</f>
        <v>0</v>
      </c>
      <c r="N5" s="70">
        <f>入力表!O9</f>
        <v>0</v>
      </c>
    </row>
    <row r="6" spans="1:14" ht="29.25" customHeight="1" x14ac:dyDescent="0.15">
      <c r="A6" s="53" t="s">
        <v>13</v>
      </c>
      <c r="B6" s="54">
        <f>入力表!C10</f>
        <v>0</v>
      </c>
      <c r="C6" s="54">
        <f>入力表!D10</f>
        <v>0</v>
      </c>
      <c r="D6" s="54">
        <f>入力表!E10</f>
        <v>0</v>
      </c>
      <c r="E6" s="54">
        <f>入力表!F10</f>
        <v>0</v>
      </c>
      <c r="F6" s="54">
        <f>入力表!G10</f>
        <v>0</v>
      </c>
      <c r="G6" s="54">
        <f>入力表!H10</f>
        <v>0</v>
      </c>
      <c r="H6" s="54">
        <f>入力表!I10</f>
        <v>0</v>
      </c>
      <c r="I6" s="54">
        <f>入力表!J10</f>
        <v>0</v>
      </c>
      <c r="J6" s="54">
        <f>入力表!K10</f>
        <v>0</v>
      </c>
      <c r="K6" s="55">
        <f>入力表!L10</f>
        <v>0</v>
      </c>
      <c r="L6" s="54">
        <f>入力表!M10</f>
        <v>0</v>
      </c>
      <c r="M6" s="77">
        <f>入力表!N10</f>
        <v>0</v>
      </c>
      <c r="N6" s="79">
        <f>入力表!O10</f>
        <v>0</v>
      </c>
    </row>
    <row r="7" spans="1:14" ht="29.25" customHeight="1" thickBot="1" x14ac:dyDescent="0.2">
      <c r="A7" s="38" t="s">
        <v>14</v>
      </c>
      <c r="B7" s="39">
        <f>入力表!C11</f>
        <v>0</v>
      </c>
      <c r="C7" s="39">
        <f>入力表!D11</f>
        <v>0</v>
      </c>
      <c r="D7" s="39">
        <f>入力表!E11</f>
        <v>0</v>
      </c>
      <c r="E7" s="39">
        <f>入力表!F11</f>
        <v>0</v>
      </c>
      <c r="F7" s="39">
        <f>入力表!G11</f>
        <v>0</v>
      </c>
      <c r="G7" s="39">
        <f>入力表!H11</f>
        <v>0</v>
      </c>
      <c r="H7" s="39">
        <f>入力表!I11</f>
        <v>0</v>
      </c>
      <c r="I7" s="39">
        <f>入力表!J11</f>
        <v>0</v>
      </c>
      <c r="J7" s="39">
        <f>入力表!K11</f>
        <v>0</v>
      </c>
      <c r="K7" s="40">
        <f>入力表!L11</f>
        <v>0</v>
      </c>
      <c r="L7" s="39">
        <f>入力表!M11</f>
        <v>0</v>
      </c>
      <c r="M7" s="68">
        <f>入力表!N11</f>
        <v>0</v>
      </c>
      <c r="N7" s="70">
        <f>入力表!O11</f>
        <v>0</v>
      </c>
    </row>
    <row r="8" spans="1:14" ht="29.25" customHeight="1" x14ac:dyDescent="0.15">
      <c r="A8" s="56" t="s">
        <v>17</v>
      </c>
      <c r="B8" s="58">
        <f>入力表!C12</f>
        <v>0</v>
      </c>
      <c r="C8" s="58">
        <f>入力表!D12</f>
        <v>0</v>
      </c>
      <c r="D8" s="58">
        <f>入力表!E12</f>
        <v>0</v>
      </c>
      <c r="E8" s="58">
        <f>入力表!F12</f>
        <v>0</v>
      </c>
      <c r="F8" s="58">
        <f>入力表!G12</f>
        <v>0</v>
      </c>
      <c r="G8" s="58">
        <f>入力表!H12</f>
        <v>0</v>
      </c>
      <c r="H8" s="58">
        <f>入力表!I12</f>
        <v>0</v>
      </c>
      <c r="I8" s="58">
        <f>入力表!J12</f>
        <v>0</v>
      </c>
      <c r="J8" s="59">
        <f>入力表!K12</f>
        <v>0</v>
      </c>
      <c r="K8" s="60">
        <f>入力表!L12</f>
        <v>0</v>
      </c>
      <c r="L8" s="58">
        <f>入力表!M12</f>
        <v>0</v>
      </c>
      <c r="M8" s="59">
        <f>入力表!N12</f>
        <v>0</v>
      </c>
      <c r="N8" s="71">
        <f>入力表!O12</f>
        <v>0</v>
      </c>
    </row>
    <row r="9" spans="1:14" ht="29.25" customHeight="1" thickBot="1" x14ac:dyDescent="0.2">
      <c r="A9" s="38" t="s">
        <v>18</v>
      </c>
      <c r="B9" s="39">
        <f>入力表!C13</f>
        <v>0</v>
      </c>
      <c r="C9" s="39">
        <f>入力表!D13</f>
        <v>0</v>
      </c>
      <c r="D9" s="39">
        <f>入力表!E13</f>
        <v>0</v>
      </c>
      <c r="E9" s="39">
        <f>入力表!F13</f>
        <v>0</v>
      </c>
      <c r="F9" s="39">
        <f>入力表!G13</f>
        <v>0</v>
      </c>
      <c r="G9" s="39">
        <f>入力表!H13</f>
        <v>0</v>
      </c>
      <c r="H9" s="39">
        <f>入力表!I13</f>
        <v>0</v>
      </c>
      <c r="I9" s="39">
        <f>入力表!J13</f>
        <v>0</v>
      </c>
      <c r="J9" s="39">
        <f>入力表!K13</f>
        <v>0</v>
      </c>
      <c r="K9" s="40">
        <f>入力表!L13</f>
        <v>0</v>
      </c>
      <c r="L9" s="39">
        <f>入力表!M13</f>
        <v>0</v>
      </c>
      <c r="M9" s="68">
        <f>入力表!N13</f>
        <v>0</v>
      </c>
      <c r="N9" s="70">
        <f>入力表!O13</f>
        <v>0</v>
      </c>
    </row>
    <row r="10" spans="1:14" ht="29.25" customHeight="1" x14ac:dyDescent="0.15">
      <c r="A10" s="56" t="s">
        <v>49</v>
      </c>
      <c r="B10" s="58">
        <f>入力表!C14</f>
        <v>0</v>
      </c>
      <c r="C10" s="58">
        <f>入力表!D14</f>
        <v>0</v>
      </c>
      <c r="D10" s="58">
        <f>入力表!E14</f>
        <v>0</v>
      </c>
      <c r="E10" s="58">
        <f>入力表!F14</f>
        <v>0</v>
      </c>
      <c r="F10" s="58">
        <f>入力表!G14</f>
        <v>0</v>
      </c>
      <c r="G10" s="58">
        <f>入力表!H14</f>
        <v>0</v>
      </c>
      <c r="H10" s="58">
        <f>入力表!I14</f>
        <v>0</v>
      </c>
      <c r="I10" s="58">
        <f>入力表!J14</f>
        <v>0</v>
      </c>
      <c r="J10" s="59">
        <f>入力表!K14</f>
        <v>0</v>
      </c>
      <c r="K10" s="60">
        <f>入力表!L14</f>
        <v>0</v>
      </c>
      <c r="L10" s="58">
        <f>入力表!M14</f>
        <v>0</v>
      </c>
      <c r="M10" s="59">
        <f>入力表!N14</f>
        <v>0</v>
      </c>
      <c r="N10" s="71">
        <f>入力表!O14</f>
        <v>0</v>
      </c>
    </row>
    <row r="11" spans="1:14" ht="29.25" customHeight="1" thickBot="1" x14ac:dyDescent="0.2">
      <c r="A11" s="38" t="s">
        <v>50</v>
      </c>
      <c r="B11" s="39">
        <f>入力表!C15</f>
        <v>0</v>
      </c>
      <c r="C11" s="39">
        <f>入力表!D15</f>
        <v>0</v>
      </c>
      <c r="D11" s="39">
        <f>入力表!E15</f>
        <v>0</v>
      </c>
      <c r="E11" s="39">
        <f>入力表!F15</f>
        <v>0</v>
      </c>
      <c r="F11" s="39">
        <f>入力表!G15</f>
        <v>0</v>
      </c>
      <c r="G11" s="39">
        <f>入力表!H15</f>
        <v>0</v>
      </c>
      <c r="H11" s="39">
        <f>入力表!I15</f>
        <v>0</v>
      </c>
      <c r="I11" s="39">
        <f>入力表!J15</f>
        <v>0</v>
      </c>
      <c r="J11" s="39">
        <f>入力表!K15</f>
        <v>0</v>
      </c>
      <c r="K11" s="40">
        <f>入力表!L15</f>
        <v>0</v>
      </c>
      <c r="L11" s="39">
        <f>入力表!M15</f>
        <v>0</v>
      </c>
      <c r="M11" s="68">
        <f>入力表!N15</f>
        <v>0</v>
      </c>
      <c r="N11" s="70">
        <f>入力表!O15</f>
        <v>0</v>
      </c>
    </row>
    <row r="12" spans="1:14" ht="29.25" customHeight="1" x14ac:dyDescent="0.15">
      <c r="A12" s="56" t="s">
        <v>51</v>
      </c>
      <c r="B12" s="58">
        <f>入力表!C16</f>
        <v>0</v>
      </c>
      <c r="C12" s="58">
        <f>入力表!D16</f>
        <v>0</v>
      </c>
      <c r="D12" s="58">
        <f>入力表!E16</f>
        <v>0</v>
      </c>
      <c r="E12" s="58">
        <f>入力表!F16</f>
        <v>0</v>
      </c>
      <c r="F12" s="58">
        <f>入力表!G16</f>
        <v>0</v>
      </c>
      <c r="G12" s="58">
        <f>入力表!H16</f>
        <v>0</v>
      </c>
      <c r="H12" s="58">
        <f>入力表!I16</f>
        <v>0</v>
      </c>
      <c r="I12" s="58">
        <f>入力表!J16</f>
        <v>0</v>
      </c>
      <c r="J12" s="59">
        <f>入力表!K16</f>
        <v>0</v>
      </c>
      <c r="K12" s="60">
        <f>入力表!L16</f>
        <v>0</v>
      </c>
      <c r="L12" s="58">
        <f>入力表!M16</f>
        <v>0</v>
      </c>
      <c r="M12" s="59">
        <f>入力表!N16</f>
        <v>0</v>
      </c>
      <c r="N12" s="71">
        <f>入力表!O16</f>
        <v>0</v>
      </c>
    </row>
    <row r="13" spans="1:14" ht="29.25" customHeight="1" thickBot="1" x14ac:dyDescent="0.2">
      <c r="A13" s="38" t="s">
        <v>52</v>
      </c>
      <c r="B13" s="39">
        <f>入力表!C17</f>
        <v>0</v>
      </c>
      <c r="C13" s="39">
        <f>入力表!D17</f>
        <v>0</v>
      </c>
      <c r="D13" s="39">
        <f>入力表!E17</f>
        <v>0</v>
      </c>
      <c r="E13" s="39">
        <f>入力表!F17</f>
        <v>0</v>
      </c>
      <c r="F13" s="39">
        <f>入力表!G17</f>
        <v>0</v>
      </c>
      <c r="G13" s="39">
        <f>入力表!H17</f>
        <v>0</v>
      </c>
      <c r="H13" s="39">
        <f>入力表!I17</f>
        <v>0</v>
      </c>
      <c r="I13" s="39">
        <f>入力表!J17</f>
        <v>0</v>
      </c>
      <c r="J13" s="39">
        <f>入力表!K17</f>
        <v>0</v>
      </c>
      <c r="K13" s="40">
        <f>入力表!L17</f>
        <v>0</v>
      </c>
      <c r="L13" s="39">
        <f>入力表!M17</f>
        <v>0</v>
      </c>
      <c r="M13" s="68">
        <f>入力表!N17</f>
        <v>0</v>
      </c>
      <c r="N13" s="70">
        <f>入力表!O17</f>
        <v>0</v>
      </c>
    </row>
    <row r="14" spans="1:14" ht="29.25" customHeight="1" x14ac:dyDescent="0.15">
      <c r="A14" s="56" t="s">
        <v>19</v>
      </c>
      <c r="B14" s="58">
        <f>入力表!C18</f>
        <v>0</v>
      </c>
      <c r="C14" s="58">
        <f>入力表!D18</f>
        <v>0</v>
      </c>
      <c r="D14" s="58">
        <f>入力表!E18</f>
        <v>0</v>
      </c>
      <c r="E14" s="58">
        <f>入力表!F18</f>
        <v>0</v>
      </c>
      <c r="F14" s="58">
        <f>入力表!G18</f>
        <v>0</v>
      </c>
      <c r="G14" s="58">
        <f>入力表!H18</f>
        <v>0</v>
      </c>
      <c r="H14" s="58">
        <f>入力表!I18</f>
        <v>0</v>
      </c>
      <c r="I14" s="58">
        <f>入力表!J18</f>
        <v>0</v>
      </c>
      <c r="J14" s="59">
        <f>入力表!K18</f>
        <v>0</v>
      </c>
      <c r="K14" s="58">
        <f>入力表!L18</f>
        <v>0</v>
      </c>
      <c r="L14" s="58">
        <f>入力表!M18</f>
        <v>0</v>
      </c>
      <c r="M14" s="59">
        <f>入力表!N18</f>
        <v>0</v>
      </c>
      <c r="N14" s="71">
        <f>入力表!O18</f>
        <v>0</v>
      </c>
    </row>
    <row r="15" spans="1:14" ht="29.25" customHeight="1" thickBot="1" x14ac:dyDescent="0.2">
      <c r="A15" s="38" t="s">
        <v>20</v>
      </c>
      <c r="B15" s="39">
        <f>入力表!C19</f>
        <v>0</v>
      </c>
      <c r="C15" s="39">
        <f>入力表!D19</f>
        <v>0</v>
      </c>
      <c r="D15" s="39">
        <f>入力表!E19</f>
        <v>0</v>
      </c>
      <c r="E15" s="39">
        <f>入力表!F19</f>
        <v>0</v>
      </c>
      <c r="F15" s="39">
        <f>入力表!G19</f>
        <v>0</v>
      </c>
      <c r="G15" s="39">
        <f>入力表!H19</f>
        <v>0</v>
      </c>
      <c r="H15" s="39">
        <f>入力表!I19</f>
        <v>0</v>
      </c>
      <c r="I15" s="39">
        <f>入力表!J19</f>
        <v>0</v>
      </c>
      <c r="J15" s="39">
        <f>入力表!K19</f>
        <v>0</v>
      </c>
      <c r="K15" s="40">
        <f>入力表!L19</f>
        <v>0</v>
      </c>
      <c r="L15" s="39">
        <f>入力表!M19</f>
        <v>0</v>
      </c>
      <c r="M15" s="68">
        <f>入力表!N19</f>
        <v>0</v>
      </c>
      <c r="N15" s="70">
        <f>入力表!O19</f>
        <v>0</v>
      </c>
    </row>
    <row r="16" spans="1:14" ht="29.25" customHeight="1" x14ac:dyDescent="0.15">
      <c r="A16" s="56" t="s">
        <v>21</v>
      </c>
      <c r="B16" s="58">
        <f>入力表!C20</f>
        <v>0</v>
      </c>
      <c r="C16" s="58">
        <f>入力表!D20</f>
        <v>0</v>
      </c>
      <c r="D16" s="58">
        <f>入力表!E20</f>
        <v>0</v>
      </c>
      <c r="E16" s="58">
        <f>入力表!F20</f>
        <v>0</v>
      </c>
      <c r="F16" s="58">
        <f>入力表!G20</f>
        <v>0</v>
      </c>
      <c r="G16" s="58">
        <f>入力表!H20</f>
        <v>0</v>
      </c>
      <c r="H16" s="58">
        <f>入力表!I20</f>
        <v>0</v>
      </c>
      <c r="I16" s="58">
        <f>入力表!J20</f>
        <v>0</v>
      </c>
      <c r="J16" s="59">
        <f>入力表!K20</f>
        <v>0</v>
      </c>
      <c r="K16" s="58">
        <f>入力表!L20</f>
        <v>0</v>
      </c>
      <c r="L16" s="58">
        <f>入力表!M20</f>
        <v>0</v>
      </c>
      <c r="M16" s="59">
        <f>入力表!N20</f>
        <v>0</v>
      </c>
      <c r="N16" s="71">
        <f>入力表!O20</f>
        <v>0</v>
      </c>
    </row>
    <row r="17" spans="1:14" ht="29.25" customHeight="1" thickBot="1" x14ac:dyDescent="0.2">
      <c r="A17" s="38" t="s">
        <v>22</v>
      </c>
      <c r="B17" s="39">
        <f>入力表!C21</f>
        <v>0</v>
      </c>
      <c r="C17" s="39">
        <f>入力表!D21</f>
        <v>0</v>
      </c>
      <c r="D17" s="39">
        <f>入力表!E21</f>
        <v>0</v>
      </c>
      <c r="E17" s="39">
        <f>入力表!F21</f>
        <v>0</v>
      </c>
      <c r="F17" s="39">
        <f>入力表!G21</f>
        <v>0</v>
      </c>
      <c r="G17" s="39">
        <f>入力表!H21</f>
        <v>0</v>
      </c>
      <c r="H17" s="39">
        <f>入力表!I21</f>
        <v>0</v>
      </c>
      <c r="I17" s="39">
        <f>入力表!J21</f>
        <v>0</v>
      </c>
      <c r="J17" s="39">
        <f>入力表!K21</f>
        <v>0</v>
      </c>
      <c r="K17" s="40">
        <f>入力表!L21</f>
        <v>0</v>
      </c>
      <c r="L17" s="39">
        <f>入力表!M21</f>
        <v>0</v>
      </c>
      <c r="M17" s="68">
        <f>入力表!N21</f>
        <v>0</v>
      </c>
      <c r="N17" s="70">
        <f>入力表!O21</f>
        <v>0</v>
      </c>
    </row>
    <row r="18" spans="1:14" ht="17.25" customHeight="1" thickBot="1" x14ac:dyDescent="0.2"/>
    <row r="19" spans="1:14" ht="17.25" customHeight="1" thickBot="1" x14ac:dyDescent="0.2">
      <c r="A19" s="106" t="s">
        <v>43</v>
      </c>
      <c r="B19" s="27">
        <f>入力表【基準年度】!C5</f>
        <v>44562</v>
      </c>
      <c r="C19" s="28">
        <f>入力表【基準年度】!D5</f>
        <v>44593</v>
      </c>
      <c r="D19" s="27">
        <f>入力表【基準年度】!E5</f>
        <v>44621</v>
      </c>
      <c r="E19" s="27">
        <f>入力表【基準年度】!F5</f>
        <v>44652</v>
      </c>
      <c r="F19" s="27">
        <f>入力表【基準年度】!G5</f>
        <v>44682</v>
      </c>
      <c r="G19" s="27">
        <f>入力表【基準年度】!H5</f>
        <v>44713</v>
      </c>
      <c r="H19" s="27">
        <f>入力表【基準年度】!I5</f>
        <v>44743</v>
      </c>
      <c r="I19" s="27">
        <f>入力表【基準年度】!J5</f>
        <v>44774</v>
      </c>
      <c r="J19" s="27">
        <f>入力表【基準年度】!K5</f>
        <v>44805</v>
      </c>
      <c r="K19" s="27">
        <f>入力表【基準年度】!L5</f>
        <v>44835</v>
      </c>
      <c r="L19" s="27">
        <f>入力表【基準年度】!M5</f>
        <v>44866</v>
      </c>
      <c r="M19" s="29">
        <f>入力表【基準年度】!N5</f>
        <v>44896</v>
      </c>
      <c r="N19" s="29" t="s">
        <v>48</v>
      </c>
    </row>
    <row r="20" spans="1:14" ht="30" customHeight="1" x14ac:dyDescent="0.15">
      <c r="A20" s="51" t="s">
        <v>11</v>
      </c>
      <c r="B20" s="52">
        <f>入力表【基準年度】!C6</f>
        <v>0</v>
      </c>
      <c r="C20" s="52">
        <f>入力表【基準年度】!D6</f>
        <v>0</v>
      </c>
      <c r="D20" s="52">
        <f>入力表【基準年度】!E6</f>
        <v>0</v>
      </c>
      <c r="E20" s="52">
        <f>入力表【基準年度】!F6</f>
        <v>0</v>
      </c>
      <c r="F20" s="52">
        <f>入力表【基準年度】!G6</f>
        <v>0</v>
      </c>
      <c r="G20" s="52">
        <f>入力表【基準年度】!H6</f>
        <v>0</v>
      </c>
      <c r="H20" s="52">
        <f>入力表【基準年度】!I6</f>
        <v>0</v>
      </c>
      <c r="I20" s="52">
        <f>入力表【基準年度】!J6</f>
        <v>0</v>
      </c>
      <c r="J20" s="52">
        <f>入力表【基準年度】!K6</f>
        <v>0</v>
      </c>
      <c r="K20" s="52">
        <f>入力表【基準年度】!L6</f>
        <v>0</v>
      </c>
      <c r="L20" s="52">
        <f>入力表【基準年度】!M6</f>
        <v>0</v>
      </c>
      <c r="M20" s="76">
        <f>入力表【基準年度】!N6</f>
        <v>0</v>
      </c>
      <c r="N20" s="78">
        <f>入力表【基準年度】!O6</f>
        <v>0</v>
      </c>
    </row>
    <row r="21" spans="1:14" ht="30" customHeight="1" thickBot="1" x14ac:dyDescent="0.2">
      <c r="A21" s="38" t="s">
        <v>12</v>
      </c>
      <c r="B21" s="39">
        <f>入力表【基準年度】!C7</f>
        <v>0</v>
      </c>
      <c r="C21" s="39">
        <f>入力表【基準年度】!D7</f>
        <v>0</v>
      </c>
      <c r="D21" s="39">
        <f>入力表【基準年度】!E7</f>
        <v>0</v>
      </c>
      <c r="E21" s="39">
        <f>入力表【基準年度】!F7</f>
        <v>0</v>
      </c>
      <c r="F21" s="39">
        <f>入力表【基準年度】!G7</f>
        <v>0</v>
      </c>
      <c r="G21" s="39">
        <f>入力表【基準年度】!H7</f>
        <v>0</v>
      </c>
      <c r="H21" s="39">
        <f>入力表【基準年度】!I7</f>
        <v>0</v>
      </c>
      <c r="I21" s="39">
        <f>入力表【基準年度】!J7</f>
        <v>0</v>
      </c>
      <c r="J21" s="39">
        <f>入力表【基準年度】!K7</f>
        <v>0</v>
      </c>
      <c r="K21" s="40">
        <f>入力表【基準年度】!L7</f>
        <v>0</v>
      </c>
      <c r="L21" s="39">
        <f>入力表【基準年度】!M7</f>
        <v>0</v>
      </c>
      <c r="M21" s="68">
        <f>入力表【基準年度】!N7</f>
        <v>0</v>
      </c>
      <c r="N21" s="70">
        <f>入力表【基準年度】!O7</f>
        <v>0</v>
      </c>
    </row>
    <row r="22" spans="1:14" ht="30" customHeight="1" x14ac:dyDescent="0.15">
      <c r="A22" s="56" t="s">
        <v>15</v>
      </c>
      <c r="B22" s="57">
        <f>入力表【基準年度】!C8</f>
        <v>0</v>
      </c>
      <c r="C22" s="57">
        <f>入力表【基準年度】!D8</f>
        <v>0</v>
      </c>
      <c r="D22" s="57">
        <f>入力表【基準年度】!E8</f>
        <v>0</v>
      </c>
      <c r="E22" s="57">
        <f>入力表【基準年度】!F8</f>
        <v>0</v>
      </c>
      <c r="F22" s="57">
        <f>入力表【基準年度】!G8</f>
        <v>0</v>
      </c>
      <c r="G22" s="57">
        <f>入力表【基準年度】!H8</f>
        <v>0</v>
      </c>
      <c r="H22" s="57">
        <f>入力表【基準年度】!I8</f>
        <v>0</v>
      </c>
      <c r="I22" s="57">
        <f>入力表【基準年度】!J8</f>
        <v>0</v>
      </c>
      <c r="J22" s="57">
        <f>入力表【基準年度】!K8</f>
        <v>0</v>
      </c>
      <c r="K22" s="57">
        <f>入力表【基準年度】!L8</f>
        <v>0</v>
      </c>
      <c r="L22" s="57">
        <f>入力表【基準年度】!M8</f>
        <v>0</v>
      </c>
      <c r="M22" s="69">
        <f>入力表【基準年度】!N8</f>
        <v>0</v>
      </c>
      <c r="N22" s="80">
        <f>入力表【基準年度】!O8</f>
        <v>0</v>
      </c>
    </row>
    <row r="23" spans="1:14" ht="30" customHeight="1" thickBot="1" x14ac:dyDescent="0.2">
      <c r="A23" s="38" t="s">
        <v>16</v>
      </c>
      <c r="B23" s="39">
        <f>入力表【基準年度】!C9</f>
        <v>0</v>
      </c>
      <c r="C23" s="39">
        <f>入力表【基準年度】!D9</f>
        <v>0</v>
      </c>
      <c r="D23" s="39">
        <f>入力表【基準年度】!E9</f>
        <v>0</v>
      </c>
      <c r="E23" s="39">
        <f>入力表【基準年度】!F9</f>
        <v>0</v>
      </c>
      <c r="F23" s="39">
        <f>入力表【基準年度】!G9</f>
        <v>0</v>
      </c>
      <c r="G23" s="39">
        <f>入力表【基準年度】!H9</f>
        <v>0</v>
      </c>
      <c r="H23" s="39">
        <f>入力表【基準年度】!I9</f>
        <v>0</v>
      </c>
      <c r="I23" s="39">
        <f>入力表【基準年度】!J9</f>
        <v>0</v>
      </c>
      <c r="J23" s="39">
        <f>入力表【基準年度】!K9</f>
        <v>0</v>
      </c>
      <c r="K23" s="39">
        <f>入力表【基準年度】!L9</f>
        <v>0</v>
      </c>
      <c r="L23" s="39">
        <f>入力表【基準年度】!M9</f>
        <v>0</v>
      </c>
      <c r="M23" s="68">
        <f>入力表【基準年度】!N9</f>
        <v>0</v>
      </c>
      <c r="N23" s="70">
        <f>入力表【基準年度】!O9</f>
        <v>0</v>
      </c>
    </row>
    <row r="24" spans="1:14" ht="30" customHeight="1" x14ac:dyDescent="0.15">
      <c r="A24" s="53" t="s">
        <v>13</v>
      </c>
      <c r="B24" s="54">
        <f>入力表【基準年度】!C10</f>
        <v>0</v>
      </c>
      <c r="C24" s="54">
        <f>入力表【基準年度】!D10</f>
        <v>0</v>
      </c>
      <c r="D24" s="54">
        <f>入力表【基準年度】!E10</f>
        <v>0</v>
      </c>
      <c r="E24" s="54">
        <f>入力表【基準年度】!F10</f>
        <v>0</v>
      </c>
      <c r="F24" s="54">
        <f>入力表【基準年度】!G10</f>
        <v>0</v>
      </c>
      <c r="G24" s="54">
        <f>入力表【基準年度】!H10</f>
        <v>0</v>
      </c>
      <c r="H24" s="54">
        <f>入力表【基準年度】!I10</f>
        <v>0</v>
      </c>
      <c r="I24" s="54">
        <f>入力表【基準年度】!J10</f>
        <v>0</v>
      </c>
      <c r="J24" s="54">
        <f>入力表【基準年度】!K10</f>
        <v>0</v>
      </c>
      <c r="K24" s="55">
        <f>入力表【基準年度】!L10</f>
        <v>0</v>
      </c>
      <c r="L24" s="54">
        <f>入力表【基準年度】!M10</f>
        <v>0</v>
      </c>
      <c r="M24" s="77">
        <f>入力表【基準年度】!N10</f>
        <v>0</v>
      </c>
      <c r="N24" s="79">
        <f>入力表【基準年度】!O10</f>
        <v>0</v>
      </c>
    </row>
    <row r="25" spans="1:14" ht="30" customHeight="1" thickBot="1" x14ac:dyDescent="0.2">
      <c r="A25" s="38" t="s">
        <v>14</v>
      </c>
      <c r="B25" s="39">
        <f>入力表【基準年度】!C11</f>
        <v>0</v>
      </c>
      <c r="C25" s="39">
        <f>入力表【基準年度】!D11</f>
        <v>0</v>
      </c>
      <c r="D25" s="39">
        <f>入力表【基準年度】!E11</f>
        <v>0</v>
      </c>
      <c r="E25" s="39">
        <f>入力表【基準年度】!F11</f>
        <v>0</v>
      </c>
      <c r="F25" s="39">
        <f>入力表【基準年度】!G11</f>
        <v>0</v>
      </c>
      <c r="G25" s="39">
        <f>入力表【基準年度】!H11</f>
        <v>0</v>
      </c>
      <c r="H25" s="39">
        <f>入力表【基準年度】!I11</f>
        <v>0</v>
      </c>
      <c r="I25" s="39">
        <f>入力表【基準年度】!J11</f>
        <v>0</v>
      </c>
      <c r="J25" s="39">
        <f>入力表【基準年度】!K11</f>
        <v>0</v>
      </c>
      <c r="K25" s="40">
        <f>入力表【基準年度】!L11</f>
        <v>0</v>
      </c>
      <c r="L25" s="39">
        <f>入力表【基準年度】!M11</f>
        <v>0</v>
      </c>
      <c r="M25" s="68">
        <f>入力表【基準年度】!N11</f>
        <v>0</v>
      </c>
      <c r="N25" s="70">
        <f>入力表【基準年度】!O11</f>
        <v>0</v>
      </c>
    </row>
    <row r="26" spans="1:14" ht="30" customHeight="1" x14ac:dyDescent="0.15">
      <c r="A26" s="56" t="s">
        <v>17</v>
      </c>
      <c r="B26" s="58">
        <f>入力表【基準年度】!C12</f>
        <v>0</v>
      </c>
      <c r="C26" s="58">
        <f>入力表【基準年度】!D12</f>
        <v>0</v>
      </c>
      <c r="D26" s="58">
        <f>入力表【基準年度】!E12</f>
        <v>0</v>
      </c>
      <c r="E26" s="58">
        <f>入力表【基準年度】!F12</f>
        <v>0</v>
      </c>
      <c r="F26" s="58">
        <f>入力表【基準年度】!G12</f>
        <v>0</v>
      </c>
      <c r="G26" s="58">
        <f>入力表【基準年度】!H12</f>
        <v>0</v>
      </c>
      <c r="H26" s="58">
        <f>入力表【基準年度】!I12</f>
        <v>0</v>
      </c>
      <c r="I26" s="58">
        <f>入力表【基準年度】!J12</f>
        <v>0</v>
      </c>
      <c r="J26" s="58">
        <f>入力表【基準年度】!K12</f>
        <v>0</v>
      </c>
      <c r="K26" s="58">
        <f>入力表【基準年度】!L12</f>
        <v>0</v>
      </c>
      <c r="L26" s="58">
        <f>入力表【基準年度】!M12</f>
        <v>0</v>
      </c>
      <c r="M26" s="59">
        <f>入力表【基準年度】!N12</f>
        <v>0</v>
      </c>
      <c r="N26" s="71">
        <f>入力表【基準年度】!O12</f>
        <v>0</v>
      </c>
    </row>
    <row r="27" spans="1:14" ht="30" customHeight="1" thickBot="1" x14ac:dyDescent="0.2">
      <c r="A27" s="38" t="s">
        <v>18</v>
      </c>
      <c r="B27" s="39">
        <f>入力表【基準年度】!C13</f>
        <v>0</v>
      </c>
      <c r="C27" s="39">
        <f>入力表【基準年度】!D13</f>
        <v>0</v>
      </c>
      <c r="D27" s="39">
        <f>入力表【基準年度】!E13</f>
        <v>0</v>
      </c>
      <c r="E27" s="39">
        <f>入力表【基準年度】!F13</f>
        <v>0</v>
      </c>
      <c r="F27" s="39">
        <f>入力表【基準年度】!G13</f>
        <v>0</v>
      </c>
      <c r="G27" s="39">
        <f>入力表【基準年度】!H13</f>
        <v>0</v>
      </c>
      <c r="H27" s="39">
        <f>入力表【基準年度】!I13</f>
        <v>0</v>
      </c>
      <c r="I27" s="39">
        <f>入力表【基準年度】!J13</f>
        <v>0</v>
      </c>
      <c r="J27" s="39">
        <f>入力表【基準年度】!K13</f>
        <v>0</v>
      </c>
      <c r="K27" s="39">
        <f>入力表【基準年度】!L13</f>
        <v>0</v>
      </c>
      <c r="L27" s="39">
        <f>入力表【基準年度】!M13</f>
        <v>0</v>
      </c>
      <c r="M27" s="68">
        <f>入力表【基準年度】!N13</f>
        <v>0</v>
      </c>
      <c r="N27" s="70">
        <f>入力表【基準年度】!O13</f>
        <v>0</v>
      </c>
    </row>
    <row r="28" spans="1:14" ht="30" customHeight="1" x14ac:dyDescent="0.15">
      <c r="A28" s="56" t="s">
        <v>49</v>
      </c>
      <c r="B28" s="58">
        <f>入力表【基準年度】!C14</f>
        <v>0</v>
      </c>
      <c r="C28" s="58">
        <f>入力表【基準年度】!D14</f>
        <v>0</v>
      </c>
      <c r="D28" s="58">
        <f>入力表【基準年度】!E14</f>
        <v>0</v>
      </c>
      <c r="E28" s="58">
        <f>入力表【基準年度】!F14</f>
        <v>0</v>
      </c>
      <c r="F28" s="58">
        <f>入力表【基準年度】!G14</f>
        <v>0</v>
      </c>
      <c r="G28" s="58">
        <f>入力表【基準年度】!H14</f>
        <v>0</v>
      </c>
      <c r="H28" s="58">
        <f>入力表【基準年度】!I14</f>
        <v>0</v>
      </c>
      <c r="I28" s="58">
        <f>入力表【基準年度】!J14</f>
        <v>0</v>
      </c>
      <c r="J28" s="58">
        <f>入力表【基準年度】!K14</f>
        <v>0</v>
      </c>
      <c r="K28" s="58">
        <f>入力表【基準年度】!L14</f>
        <v>0</v>
      </c>
      <c r="L28" s="58">
        <f>入力表【基準年度】!M14</f>
        <v>0</v>
      </c>
      <c r="M28" s="59">
        <f>入力表【基準年度】!N14</f>
        <v>0</v>
      </c>
      <c r="N28" s="71">
        <f>入力表【基準年度】!O14</f>
        <v>0</v>
      </c>
    </row>
    <row r="29" spans="1:14" ht="30" customHeight="1" thickBot="1" x14ac:dyDescent="0.2">
      <c r="A29" s="38" t="s">
        <v>50</v>
      </c>
      <c r="B29" s="39">
        <f>入力表【基準年度】!C15</f>
        <v>0</v>
      </c>
      <c r="C29" s="39">
        <f>入力表【基準年度】!D15</f>
        <v>0</v>
      </c>
      <c r="D29" s="39">
        <f>入力表【基準年度】!E15</f>
        <v>0</v>
      </c>
      <c r="E29" s="39">
        <f>入力表【基準年度】!F15</f>
        <v>0</v>
      </c>
      <c r="F29" s="39">
        <f>入力表【基準年度】!G15</f>
        <v>0</v>
      </c>
      <c r="G29" s="39">
        <f>入力表【基準年度】!H15</f>
        <v>0</v>
      </c>
      <c r="H29" s="39">
        <f>入力表【基準年度】!I15</f>
        <v>0</v>
      </c>
      <c r="I29" s="39">
        <f>入力表【基準年度】!J15</f>
        <v>0</v>
      </c>
      <c r="J29" s="39">
        <f>入力表【基準年度】!K15</f>
        <v>0</v>
      </c>
      <c r="K29" s="39">
        <f>入力表【基準年度】!L15</f>
        <v>0</v>
      </c>
      <c r="L29" s="39">
        <f>入力表【基準年度】!M15</f>
        <v>0</v>
      </c>
      <c r="M29" s="68">
        <f>入力表【基準年度】!N15</f>
        <v>0</v>
      </c>
      <c r="N29" s="70">
        <f>入力表【基準年度】!O15</f>
        <v>0</v>
      </c>
    </row>
    <row r="30" spans="1:14" ht="30" customHeight="1" x14ac:dyDescent="0.15">
      <c r="A30" s="56" t="s">
        <v>51</v>
      </c>
      <c r="B30" s="58">
        <f>入力表【基準年度】!C16</f>
        <v>0</v>
      </c>
      <c r="C30" s="58">
        <f>入力表【基準年度】!D16</f>
        <v>0</v>
      </c>
      <c r="D30" s="58">
        <f>入力表【基準年度】!E16</f>
        <v>0</v>
      </c>
      <c r="E30" s="58">
        <f>入力表【基準年度】!F16</f>
        <v>0</v>
      </c>
      <c r="F30" s="58">
        <f>入力表【基準年度】!G16</f>
        <v>0</v>
      </c>
      <c r="G30" s="58">
        <f>入力表【基準年度】!H16</f>
        <v>0</v>
      </c>
      <c r="H30" s="58">
        <f>入力表【基準年度】!I16</f>
        <v>0</v>
      </c>
      <c r="I30" s="58">
        <f>入力表【基準年度】!J16</f>
        <v>0</v>
      </c>
      <c r="J30" s="58">
        <f>入力表【基準年度】!K16</f>
        <v>0</v>
      </c>
      <c r="K30" s="58">
        <f>入力表【基準年度】!L16</f>
        <v>0</v>
      </c>
      <c r="L30" s="58">
        <f>入力表【基準年度】!M16</f>
        <v>0</v>
      </c>
      <c r="M30" s="59">
        <f>入力表【基準年度】!N16</f>
        <v>0</v>
      </c>
      <c r="N30" s="71">
        <f>入力表【基準年度】!O16</f>
        <v>0</v>
      </c>
    </row>
    <row r="31" spans="1:14" ht="30" customHeight="1" thickBot="1" x14ac:dyDescent="0.2">
      <c r="A31" s="38" t="s">
        <v>52</v>
      </c>
      <c r="B31" s="39">
        <f>入力表【基準年度】!C17</f>
        <v>0</v>
      </c>
      <c r="C31" s="39">
        <f>入力表【基準年度】!D17</f>
        <v>0</v>
      </c>
      <c r="D31" s="39">
        <f>入力表【基準年度】!E17</f>
        <v>0</v>
      </c>
      <c r="E31" s="39">
        <f>入力表【基準年度】!F17</f>
        <v>0</v>
      </c>
      <c r="F31" s="39">
        <f>入力表【基準年度】!G17</f>
        <v>0</v>
      </c>
      <c r="G31" s="39">
        <f>入力表【基準年度】!H17</f>
        <v>0</v>
      </c>
      <c r="H31" s="39">
        <f>入力表【基準年度】!I17</f>
        <v>0</v>
      </c>
      <c r="I31" s="39">
        <f>入力表【基準年度】!J17</f>
        <v>0</v>
      </c>
      <c r="J31" s="39">
        <f>入力表【基準年度】!K17</f>
        <v>0</v>
      </c>
      <c r="K31" s="39">
        <f>入力表【基準年度】!L17</f>
        <v>0</v>
      </c>
      <c r="L31" s="39">
        <f>入力表【基準年度】!M17</f>
        <v>0</v>
      </c>
      <c r="M31" s="68">
        <f>入力表【基準年度】!N17</f>
        <v>0</v>
      </c>
      <c r="N31" s="70">
        <f>入力表【基準年度】!O17</f>
        <v>0</v>
      </c>
    </row>
    <row r="32" spans="1:14" ht="30" customHeight="1" x14ac:dyDescent="0.15">
      <c r="A32" s="56" t="s">
        <v>19</v>
      </c>
      <c r="B32" s="58">
        <f>入力表【基準年度】!C18</f>
        <v>0</v>
      </c>
      <c r="C32" s="58">
        <f>入力表【基準年度】!D18</f>
        <v>0</v>
      </c>
      <c r="D32" s="58">
        <f>入力表【基準年度】!E18</f>
        <v>0</v>
      </c>
      <c r="E32" s="58">
        <f>入力表【基準年度】!F18</f>
        <v>0</v>
      </c>
      <c r="F32" s="58">
        <f>入力表【基準年度】!G18</f>
        <v>0</v>
      </c>
      <c r="G32" s="58">
        <f>入力表【基準年度】!H18</f>
        <v>0</v>
      </c>
      <c r="H32" s="58">
        <f>入力表【基準年度】!I18</f>
        <v>0</v>
      </c>
      <c r="I32" s="58">
        <f>入力表【基準年度】!J18</f>
        <v>0</v>
      </c>
      <c r="J32" s="59">
        <f>入力表【基準年度】!K18</f>
        <v>0</v>
      </c>
      <c r="K32" s="58">
        <f>入力表【基準年度】!L18</f>
        <v>0</v>
      </c>
      <c r="L32" s="58">
        <f>入力表【基準年度】!M18</f>
        <v>0</v>
      </c>
      <c r="M32" s="59">
        <f>入力表【基準年度】!N18</f>
        <v>0</v>
      </c>
      <c r="N32" s="71">
        <f>入力表【基準年度】!O18</f>
        <v>0</v>
      </c>
    </row>
    <row r="33" spans="1:14" ht="30" customHeight="1" thickBot="1" x14ac:dyDescent="0.2">
      <c r="A33" s="38" t="s">
        <v>20</v>
      </c>
      <c r="B33" s="39">
        <f>入力表【基準年度】!C19</f>
        <v>0</v>
      </c>
      <c r="C33" s="39">
        <f>入力表【基準年度】!D19</f>
        <v>0</v>
      </c>
      <c r="D33" s="39">
        <f>入力表【基準年度】!E19</f>
        <v>0</v>
      </c>
      <c r="E33" s="39">
        <f>入力表【基準年度】!F19</f>
        <v>0</v>
      </c>
      <c r="F33" s="39">
        <f>入力表【基準年度】!G19</f>
        <v>0</v>
      </c>
      <c r="G33" s="39">
        <f>入力表【基準年度】!H19</f>
        <v>0</v>
      </c>
      <c r="H33" s="39">
        <f>入力表【基準年度】!I19</f>
        <v>0</v>
      </c>
      <c r="I33" s="39">
        <f>入力表【基準年度】!J19</f>
        <v>0</v>
      </c>
      <c r="J33" s="39">
        <f>入力表【基準年度】!K19</f>
        <v>0</v>
      </c>
      <c r="K33" s="40">
        <f>入力表【基準年度】!L19</f>
        <v>0</v>
      </c>
      <c r="L33" s="39">
        <f>入力表【基準年度】!M19</f>
        <v>0</v>
      </c>
      <c r="M33" s="68">
        <f>入力表【基準年度】!N19</f>
        <v>0</v>
      </c>
      <c r="N33" s="70">
        <f>入力表【基準年度】!O19</f>
        <v>0</v>
      </c>
    </row>
    <row r="34" spans="1:14" ht="30" customHeight="1" x14ac:dyDescent="0.15">
      <c r="A34" s="56" t="s">
        <v>21</v>
      </c>
      <c r="B34" s="58">
        <f>入力表【基準年度】!C20</f>
        <v>0</v>
      </c>
      <c r="C34" s="58">
        <f>入力表【基準年度】!D20</f>
        <v>0</v>
      </c>
      <c r="D34" s="58">
        <f>入力表【基準年度】!E20</f>
        <v>0</v>
      </c>
      <c r="E34" s="58">
        <f>入力表【基準年度】!F20</f>
        <v>0</v>
      </c>
      <c r="F34" s="58">
        <f>入力表【基準年度】!G20</f>
        <v>0</v>
      </c>
      <c r="G34" s="58">
        <f>入力表【基準年度】!H20</f>
        <v>0</v>
      </c>
      <c r="H34" s="58">
        <f>入力表【基準年度】!I20</f>
        <v>0</v>
      </c>
      <c r="I34" s="58">
        <f>入力表【基準年度】!J20</f>
        <v>0</v>
      </c>
      <c r="J34" s="58">
        <f>入力表【基準年度】!K20</f>
        <v>0</v>
      </c>
      <c r="K34" s="58">
        <f>入力表【基準年度】!L20</f>
        <v>0</v>
      </c>
      <c r="L34" s="58">
        <f>入力表【基準年度】!M20</f>
        <v>0</v>
      </c>
      <c r="M34" s="59">
        <f>入力表【基準年度】!N20</f>
        <v>0</v>
      </c>
      <c r="N34" s="71">
        <f>入力表【基準年度】!O20</f>
        <v>0</v>
      </c>
    </row>
    <row r="35" spans="1:14" ht="30" customHeight="1" thickBot="1" x14ac:dyDescent="0.2">
      <c r="A35" s="38" t="s">
        <v>22</v>
      </c>
      <c r="B35" s="39">
        <f>入力表【基準年度】!C21</f>
        <v>0</v>
      </c>
      <c r="C35" s="39">
        <f>入力表【基準年度】!D21</f>
        <v>0</v>
      </c>
      <c r="D35" s="39">
        <f>入力表【基準年度】!E21</f>
        <v>0</v>
      </c>
      <c r="E35" s="39">
        <f>入力表【基準年度】!F21</f>
        <v>0</v>
      </c>
      <c r="F35" s="39">
        <f>入力表【基準年度】!G21</f>
        <v>0</v>
      </c>
      <c r="G35" s="39">
        <f>入力表【基準年度】!H21</f>
        <v>0</v>
      </c>
      <c r="H35" s="39">
        <f>入力表【基準年度】!I21</f>
        <v>0</v>
      </c>
      <c r="I35" s="39">
        <f>入力表【基準年度】!J21</f>
        <v>0</v>
      </c>
      <c r="J35" s="39">
        <f>入力表【基準年度】!K21</f>
        <v>0</v>
      </c>
      <c r="K35" s="39">
        <f>入力表【基準年度】!L21</f>
        <v>0</v>
      </c>
      <c r="L35" s="39">
        <f>入力表【基準年度】!M21</f>
        <v>0</v>
      </c>
      <c r="M35" s="68">
        <f>入力表【基準年度】!N21</f>
        <v>0</v>
      </c>
      <c r="N35" s="70">
        <f>入力表【基準年度】!O21</f>
        <v>0</v>
      </c>
    </row>
  </sheetData>
  <sheetProtection sheet="1" objects="1" scenarios="1" selectLockedCells="1" selectUnlockedCells="1"/>
  <phoneticPr fontId="1"/>
  <pageMargins left="0.7" right="0.7" top="0.75" bottom="0.75" header="0.3" footer="0.3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6"/>
  <sheetViews>
    <sheetView workbookViewId="0">
      <selection activeCell="H13" sqref="H13"/>
    </sheetView>
  </sheetViews>
  <sheetFormatPr defaultRowHeight="13.5" x14ac:dyDescent="0.15"/>
  <sheetData>
    <row r="2" spans="2:2" x14ac:dyDescent="0.15">
      <c r="B2" t="s">
        <v>53</v>
      </c>
    </row>
    <row r="4" spans="2:2" x14ac:dyDescent="0.15">
      <c r="B4" t="s">
        <v>54</v>
      </c>
    </row>
    <row r="5" spans="2:2" x14ac:dyDescent="0.15">
      <c r="B5" s="72">
        <v>44562</v>
      </c>
    </row>
    <row r="6" spans="2:2" x14ac:dyDescent="0.15">
      <c r="B6" s="72">
        <v>44593</v>
      </c>
    </row>
    <row r="7" spans="2:2" x14ac:dyDescent="0.15">
      <c r="B7" s="72">
        <v>44621</v>
      </c>
    </row>
    <row r="8" spans="2:2" x14ac:dyDescent="0.15">
      <c r="B8" s="72">
        <v>44652</v>
      </c>
    </row>
    <row r="9" spans="2:2" x14ac:dyDescent="0.15">
      <c r="B9" s="72">
        <v>44682</v>
      </c>
    </row>
    <row r="10" spans="2:2" x14ac:dyDescent="0.15">
      <c r="B10" s="72">
        <v>44713</v>
      </c>
    </row>
    <row r="11" spans="2:2" x14ac:dyDescent="0.15">
      <c r="B11" s="72">
        <v>44743</v>
      </c>
    </row>
    <row r="12" spans="2:2" x14ac:dyDescent="0.15">
      <c r="B12" s="72">
        <v>44774</v>
      </c>
    </row>
    <row r="13" spans="2:2" x14ac:dyDescent="0.15">
      <c r="B13" s="72">
        <v>44805</v>
      </c>
    </row>
    <row r="14" spans="2:2" x14ac:dyDescent="0.15">
      <c r="B14" s="72">
        <v>44835</v>
      </c>
    </row>
    <row r="15" spans="2:2" x14ac:dyDescent="0.15">
      <c r="B15" s="72">
        <v>44866</v>
      </c>
    </row>
    <row r="16" spans="2:2" x14ac:dyDescent="0.15">
      <c r="B16" s="72">
        <v>44896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19</vt:i4>
      </vt:variant>
    </vt:vector>
  </HeadingPairs>
  <TitlesOfParts>
    <vt:vector size="25" baseType="lpstr">
      <vt:lpstr>入力表</vt:lpstr>
      <vt:lpstr>入力表【基準年度】</vt:lpstr>
      <vt:lpstr>グラフ（全体）</vt:lpstr>
      <vt:lpstr>グラフ（個別）</vt:lpstr>
      <vt:lpstr>グラフ出力用 </vt:lpstr>
      <vt:lpstr>ドロップダウンリスト</vt:lpstr>
      <vt:lpstr>'グラフ出力用 '!LPガス_CO2排出量</vt:lpstr>
      <vt:lpstr>'グラフ出力用 '!LPガス_使用量</vt:lpstr>
      <vt:lpstr>'グラフ（全体）'!Print_Area</vt:lpstr>
      <vt:lpstr>入力表!Print_Area</vt:lpstr>
      <vt:lpstr>入力表【基準年度】!Print_Area</vt:lpstr>
      <vt:lpstr>'グラフ出力用 '!ガソリン_CO2排出量</vt:lpstr>
      <vt:lpstr>'グラフ出力用 '!ガソリン_使用量</vt:lpstr>
      <vt:lpstr>'グラフ出力用 '!軽油_CO2排出量</vt:lpstr>
      <vt:lpstr>'グラフ出力用 '!軽油_使用量</vt:lpstr>
      <vt:lpstr>重油A_CO2排出量</vt:lpstr>
      <vt:lpstr>重油A_使用量</vt:lpstr>
      <vt:lpstr>重油B.C_CO2排出量</vt:lpstr>
      <vt:lpstr>重油B.C_使用量</vt:lpstr>
      <vt:lpstr>'グラフ出力用 '!電気_CO2排出量</vt:lpstr>
      <vt:lpstr>'グラフ出力用 '!電気_使用量</vt:lpstr>
      <vt:lpstr>'グラフ出力用 '!都市ガス_CO2排出量</vt:lpstr>
      <vt:lpstr>'グラフ出力用 '!都市ガス_使用量</vt:lpstr>
      <vt:lpstr>'グラフ出力用 '!灯油_CO2排出量</vt:lpstr>
      <vt:lpstr>'グラフ出力用 '!灯油_使用量</vt:lpstr>
    </vt:vector>
  </TitlesOfParts>
  <Company>苫小牧市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　悠史</dc:creator>
  <cp:lastModifiedBy>笠山　拓実</cp:lastModifiedBy>
  <cp:lastPrinted>2022-03-29T02:30:21Z</cp:lastPrinted>
  <dcterms:created xsi:type="dcterms:W3CDTF">2020-06-02T23:51:25Z</dcterms:created>
  <dcterms:modified xsi:type="dcterms:W3CDTF">2023-03-10T09:20:08Z</dcterms:modified>
</cp:coreProperties>
</file>