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Y:\環境衛生部ゼロカーボン推進室\①事務島\⑰啓発事業\④とまエコノート（環境家計簿）\R6.7改訂版\"/>
    </mc:Choice>
  </mc:AlternateContent>
  <xr:revisionPtr revIDLastSave="0" documentId="13_ncr:1_{D064B549-8450-43C0-806A-7EBE897F5DAA}" xr6:coauthVersionLast="47" xr6:coauthVersionMax="47" xr10:uidLastSave="{00000000-0000-0000-0000-000000000000}"/>
  <bookViews>
    <workbookView xWindow="-120" yWindow="-120" windowWidth="19440" windowHeight="15000" xr2:uid="{00000000-000D-0000-FFFF-FFFF00000000}"/>
  </bookViews>
  <sheets>
    <sheet name="とまエコノートについて(P1-3,10)" sheetId="9" r:id="rId1"/>
    <sheet name="入力表【今年度】(P4)" sheetId="1" r:id="rId2"/>
    <sheet name="入力表【前年度】(P5)" sheetId="11" r:id="rId3"/>
    <sheet name="エコ診断結果(P6-7)" sheetId="14" r:id="rId4"/>
    <sheet name="省エネ行動と効果(P8-9)" sheetId="13" r:id="rId5"/>
    <sheet name="グラフ出力用 (2年分)" sheetId="12" r:id="rId6"/>
  </sheets>
  <definedNames>
    <definedName name="LPガス_CO2排出量" localSheetId="5">'グラフ出力用 (2年分)'!$B$7:$M$7</definedName>
    <definedName name="LPガス_CO2排出量">#REF!</definedName>
    <definedName name="LPガス_金額" localSheetId="5">'グラフ出力用 (2年分)'!$B$6:$M$6</definedName>
    <definedName name="LPガス_金額">#REF!</definedName>
    <definedName name="LPガス_使用量" localSheetId="5">'グラフ出力用 (2年分)'!$B$5:$M$5</definedName>
    <definedName name="LPガス_使用量">#REF!</definedName>
    <definedName name="_xlnm.Print_Area" localSheetId="3">'エコ診断結果(P6-7)'!$A$1:$X$94</definedName>
    <definedName name="_xlnm.Print_Area" localSheetId="1">'入力表【今年度】(P4)'!$A$1:$Q$38</definedName>
    <definedName name="ガソリン_CO2排出量" localSheetId="5">'グラフ出力用 (2年分)'!$B$22:$M$22</definedName>
    <definedName name="ガソリン_CO2排出量">#REF!</definedName>
    <definedName name="ガソリン_金額" localSheetId="5">'グラフ出力用 (2年分)'!$B$21:$M$21</definedName>
    <definedName name="ガソリン_金額">#REF!</definedName>
    <definedName name="ガソリン_使用量" localSheetId="5">'グラフ出力用 (2年分)'!$B$20:$M$20</definedName>
    <definedName name="ガソリン_使用量">#REF!</definedName>
    <definedName name="軽油_CO2排出量" localSheetId="5">'グラフ出力用 (2年分)'!$B$19:$M$19</definedName>
    <definedName name="軽油_CO2排出量">#REF!</definedName>
    <definedName name="軽油_金額" localSheetId="5">'グラフ出力用 (2年分)'!$B$18:$M$18</definedName>
    <definedName name="軽油_金額">#REF!</definedName>
    <definedName name="軽油_使用量" localSheetId="5">'グラフ出力用 (2年分)'!$B$17:$M$17</definedName>
    <definedName name="軽油_使用量">#REF!</definedName>
    <definedName name="個別1">INDIRECT(#REF!)</definedName>
    <definedName name="個別2">INDIRECT(#REF!)</definedName>
    <definedName name="個別3">INDIRECT(#REF!)</definedName>
    <definedName name="個別4">INDIRECT(#REF!)</definedName>
    <definedName name="水道_CO2排出量" localSheetId="5">'グラフ出力用 (2年分)'!$B$13:$M$13</definedName>
    <definedName name="水道_CO2排出量">#REF!</definedName>
    <definedName name="水道_金額" localSheetId="5">'グラフ出力用 (2年分)'!$B$12:$M$12</definedName>
    <definedName name="水道_金額">#REF!</definedName>
    <definedName name="水道_使用量" localSheetId="5">'グラフ出力用 (2年分)'!$B$11:$M$11</definedName>
    <definedName name="水道_使用量">#REF!</definedName>
    <definedName name="電気_CO2排出量" localSheetId="5">'グラフ出力用 (2年分)'!$B$4:$M$4</definedName>
    <definedName name="電気_CO2排出量">#REF!</definedName>
    <definedName name="電気_金額" localSheetId="5">'グラフ出力用 (2年分)'!$B$3:$M$3</definedName>
    <definedName name="電気_金額">#REF!</definedName>
    <definedName name="電気_使用量" localSheetId="5">'グラフ出力用 (2年分)'!$B$2:$M$2</definedName>
    <definedName name="電気_使用量">#REF!</definedName>
    <definedName name="都市ガス_CO2排出量" localSheetId="5">'グラフ出力用 (2年分)'!$B$10:$M$10</definedName>
    <definedName name="都市ガス_CO2排出量">#REF!</definedName>
    <definedName name="都市ガス_金額" localSheetId="5">'グラフ出力用 (2年分)'!$B$9:$M$9</definedName>
    <definedName name="都市ガス_金額">#REF!</definedName>
    <definedName name="都市ガス_使用量" localSheetId="5">'グラフ出力用 (2年分)'!$B$8:$M$8</definedName>
    <definedName name="都市ガス_使用量">#REF!</definedName>
    <definedName name="灯油_CO2排出量" localSheetId="5">'グラフ出力用 (2年分)'!$B$16:$M$16</definedName>
    <definedName name="灯油_CO2排出量">#REF!</definedName>
    <definedName name="灯油_金額" localSheetId="5">'グラフ出力用 (2年分)'!$B$15:$M$15</definedName>
    <definedName name="灯油_金額">#REF!</definedName>
    <definedName name="灯油_使用量" localSheetId="5">'グラフ出力用 (2年分)'!$B$14:$M$14</definedName>
    <definedName name="灯油_使用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7" i="14" l="1"/>
  <c r="P60" i="14" l="1"/>
  <c r="B25" i="12" l="1"/>
  <c r="C25" i="12"/>
  <c r="D25" i="12"/>
  <c r="E25" i="12"/>
  <c r="F25" i="12"/>
  <c r="G25" i="12"/>
  <c r="H25" i="12"/>
  <c r="I25" i="12"/>
  <c r="J25" i="12"/>
  <c r="K25" i="12"/>
  <c r="L25" i="12"/>
  <c r="M25" i="12"/>
  <c r="B26" i="12"/>
  <c r="C26" i="12"/>
  <c r="D26" i="12"/>
  <c r="E26" i="12"/>
  <c r="F26" i="12"/>
  <c r="G26" i="12"/>
  <c r="H26" i="12"/>
  <c r="I26" i="12"/>
  <c r="J26" i="12"/>
  <c r="K26" i="12"/>
  <c r="L26" i="12"/>
  <c r="M26" i="12"/>
  <c r="B28" i="12"/>
  <c r="C28" i="12"/>
  <c r="D28" i="12"/>
  <c r="E28" i="12"/>
  <c r="F28" i="12"/>
  <c r="G28" i="12"/>
  <c r="H28" i="12"/>
  <c r="I28" i="12"/>
  <c r="J28" i="12"/>
  <c r="K28" i="12"/>
  <c r="L28" i="12"/>
  <c r="M28" i="12"/>
  <c r="B29" i="12"/>
  <c r="C29" i="12"/>
  <c r="D29" i="12"/>
  <c r="E29" i="12"/>
  <c r="F29" i="12"/>
  <c r="G29" i="12"/>
  <c r="H29" i="12"/>
  <c r="I29" i="12"/>
  <c r="J29" i="12"/>
  <c r="K29" i="12"/>
  <c r="L29" i="12"/>
  <c r="M29" i="12"/>
  <c r="B31" i="12"/>
  <c r="C31" i="12"/>
  <c r="D31" i="12"/>
  <c r="E31" i="12"/>
  <c r="F31" i="12"/>
  <c r="G31" i="12"/>
  <c r="H31" i="12"/>
  <c r="I31" i="12"/>
  <c r="J31" i="12"/>
  <c r="K31" i="12"/>
  <c r="L31" i="12"/>
  <c r="M31" i="12"/>
  <c r="B32" i="12"/>
  <c r="C32" i="12"/>
  <c r="D32" i="12"/>
  <c r="E32" i="12"/>
  <c r="F32" i="12"/>
  <c r="G32" i="12"/>
  <c r="H32" i="12"/>
  <c r="I32" i="12"/>
  <c r="J32" i="12"/>
  <c r="K32" i="12"/>
  <c r="L32" i="12"/>
  <c r="M32" i="12"/>
  <c r="B34" i="12"/>
  <c r="C34" i="12"/>
  <c r="D34" i="12"/>
  <c r="E34" i="12"/>
  <c r="F34" i="12"/>
  <c r="G34" i="12"/>
  <c r="H34" i="12"/>
  <c r="I34" i="12"/>
  <c r="J34" i="12"/>
  <c r="K34" i="12"/>
  <c r="L34" i="12"/>
  <c r="M34" i="12"/>
  <c r="B35" i="12"/>
  <c r="C35" i="12"/>
  <c r="D35" i="12"/>
  <c r="E35" i="12"/>
  <c r="F35" i="12"/>
  <c r="G35" i="12"/>
  <c r="H35" i="12"/>
  <c r="I35" i="12"/>
  <c r="J35" i="12"/>
  <c r="K35" i="12"/>
  <c r="L35" i="12"/>
  <c r="M35" i="12"/>
  <c r="B37" i="12"/>
  <c r="C37" i="12"/>
  <c r="D37" i="12"/>
  <c r="E37" i="12"/>
  <c r="F37" i="12"/>
  <c r="G37" i="12"/>
  <c r="H37" i="12"/>
  <c r="I37" i="12"/>
  <c r="J37" i="12"/>
  <c r="K37" i="12"/>
  <c r="L37" i="12"/>
  <c r="M37" i="12"/>
  <c r="B38" i="12"/>
  <c r="C38" i="12"/>
  <c r="D38" i="12"/>
  <c r="E38" i="12"/>
  <c r="F38" i="12"/>
  <c r="G38" i="12"/>
  <c r="H38" i="12"/>
  <c r="I38" i="12"/>
  <c r="J38" i="12"/>
  <c r="K38" i="12"/>
  <c r="L38" i="12"/>
  <c r="M38" i="12"/>
  <c r="B40" i="12"/>
  <c r="C40" i="12"/>
  <c r="D40" i="12"/>
  <c r="E40" i="12"/>
  <c r="F40" i="12"/>
  <c r="G40" i="12"/>
  <c r="H40" i="12"/>
  <c r="I40" i="12"/>
  <c r="J40" i="12"/>
  <c r="K40" i="12"/>
  <c r="L40" i="12"/>
  <c r="M40" i="12"/>
  <c r="B41" i="12"/>
  <c r="C41" i="12"/>
  <c r="D41" i="12"/>
  <c r="E41" i="12"/>
  <c r="F41" i="12"/>
  <c r="G41" i="12"/>
  <c r="H41" i="12"/>
  <c r="I41" i="12"/>
  <c r="J41" i="12"/>
  <c r="K41" i="12"/>
  <c r="L41" i="12"/>
  <c r="M41" i="12"/>
  <c r="B43" i="12"/>
  <c r="C43" i="12"/>
  <c r="D43" i="12"/>
  <c r="E43" i="12"/>
  <c r="F43" i="12"/>
  <c r="G43" i="12"/>
  <c r="H43" i="12"/>
  <c r="I43" i="12"/>
  <c r="J43" i="12"/>
  <c r="K43" i="12"/>
  <c r="L43" i="12"/>
  <c r="M43" i="12"/>
  <c r="B44" i="12"/>
  <c r="C44" i="12"/>
  <c r="D44" i="12"/>
  <c r="E44" i="12"/>
  <c r="F44" i="12"/>
  <c r="G44" i="12"/>
  <c r="H44" i="12"/>
  <c r="I44" i="12"/>
  <c r="J44" i="12"/>
  <c r="K44" i="12"/>
  <c r="L44" i="12"/>
  <c r="M44" i="12"/>
  <c r="H1" i="14"/>
  <c r="E1" i="11" l="1"/>
  <c r="E1" i="1"/>
  <c r="B1" i="12" l="1"/>
  <c r="B2" i="12"/>
  <c r="M21" i="12"/>
  <c r="L21" i="12"/>
  <c r="K21" i="12"/>
  <c r="J21" i="12"/>
  <c r="I21" i="12"/>
  <c r="H21" i="12"/>
  <c r="G21" i="12"/>
  <c r="F21" i="12"/>
  <c r="E21" i="12"/>
  <c r="D21" i="12"/>
  <c r="C21" i="12"/>
  <c r="B21" i="12"/>
  <c r="M20" i="12"/>
  <c r="L20" i="12"/>
  <c r="K20" i="12"/>
  <c r="J20" i="12"/>
  <c r="I20" i="12"/>
  <c r="H20" i="12"/>
  <c r="G20" i="12"/>
  <c r="F20" i="12"/>
  <c r="E20" i="12"/>
  <c r="D20" i="12"/>
  <c r="C20" i="12"/>
  <c r="B20" i="12"/>
  <c r="M18" i="12"/>
  <c r="L18" i="12"/>
  <c r="K18" i="12"/>
  <c r="J18" i="12"/>
  <c r="I18" i="12"/>
  <c r="H18" i="12"/>
  <c r="G18" i="12"/>
  <c r="F18" i="12"/>
  <c r="E18" i="12"/>
  <c r="D18" i="12"/>
  <c r="C18" i="12"/>
  <c r="B18" i="12"/>
  <c r="M17" i="12"/>
  <c r="L17" i="12"/>
  <c r="K17" i="12"/>
  <c r="J17" i="12"/>
  <c r="I17" i="12"/>
  <c r="H17" i="12"/>
  <c r="G17" i="12"/>
  <c r="F17" i="12"/>
  <c r="E17" i="12"/>
  <c r="D17" i="12"/>
  <c r="C17" i="12"/>
  <c r="B17" i="12"/>
  <c r="M15" i="12"/>
  <c r="L15" i="12"/>
  <c r="K15" i="12"/>
  <c r="J15" i="12"/>
  <c r="I15" i="12"/>
  <c r="H15" i="12"/>
  <c r="G15" i="12"/>
  <c r="F15" i="12"/>
  <c r="E15" i="12"/>
  <c r="D15" i="12"/>
  <c r="C15" i="12"/>
  <c r="B15" i="12"/>
  <c r="M14" i="12"/>
  <c r="L14" i="12"/>
  <c r="K14" i="12"/>
  <c r="J14" i="12"/>
  <c r="I14" i="12"/>
  <c r="H14" i="12"/>
  <c r="G14" i="12"/>
  <c r="F14" i="12"/>
  <c r="E14" i="12"/>
  <c r="D14" i="12"/>
  <c r="C14" i="12"/>
  <c r="B14" i="12"/>
  <c r="M12" i="12"/>
  <c r="L12" i="12"/>
  <c r="K12" i="12"/>
  <c r="J12" i="12"/>
  <c r="I12" i="12"/>
  <c r="H12" i="12"/>
  <c r="G12" i="12"/>
  <c r="F12" i="12"/>
  <c r="E12" i="12"/>
  <c r="D12" i="12"/>
  <c r="C12" i="12"/>
  <c r="B12" i="12"/>
  <c r="M11" i="12"/>
  <c r="L11" i="12"/>
  <c r="K11" i="12"/>
  <c r="J11" i="12"/>
  <c r="I11" i="12"/>
  <c r="H11" i="12"/>
  <c r="G11" i="12"/>
  <c r="F11" i="12"/>
  <c r="E11" i="12"/>
  <c r="D11" i="12"/>
  <c r="C11" i="12"/>
  <c r="B11" i="12"/>
  <c r="M9" i="12"/>
  <c r="L9" i="12"/>
  <c r="K9" i="12"/>
  <c r="J9" i="12"/>
  <c r="I9" i="12"/>
  <c r="H9" i="12"/>
  <c r="G9" i="12"/>
  <c r="F9" i="12"/>
  <c r="E9" i="12"/>
  <c r="D9" i="12"/>
  <c r="C9" i="12"/>
  <c r="B9" i="12"/>
  <c r="M8" i="12"/>
  <c r="L8" i="12"/>
  <c r="K8" i="12"/>
  <c r="J8" i="12"/>
  <c r="I8" i="12"/>
  <c r="H8" i="12"/>
  <c r="G8" i="12"/>
  <c r="F8" i="12"/>
  <c r="E8" i="12"/>
  <c r="D8" i="12"/>
  <c r="C8" i="12"/>
  <c r="B8" i="12"/>
  <c r="M6" i="12"/>
  <c r="L6" i="12"/>
  <c r="K6" i="12"/>
  <c r="J6" i="12"/>
  <c r="I6" i="12"/>
  <c r="H6" i="12"/>
  <c r="G6" i="12"/>
  <c r="F6" i="12"/>
  <c r="E6" i="12"/>
  <c r="D6" i="12"/>
  <c r="C6" i="12"/>
  <c r="B6" i="12"/>
  <c r="M5" i="12"/>
  <c r="L5" i="12"/>
  <c r="K5" i="12"/>
  <c r="J5" i="12"/>
  <c r="I5" i="12"/>
  <c r="H5" i="12"/>
  <c r="G5" i="12"/>
  <c r="F5" i="12"/>
  <c r="E5" i="12"/>
  <c r="D5" i="12"/>
  <c r="C5" i="12"/>
  <c r="B5" i="12"/>
  <c r="M3" i="12"/>
  <c r="L3" i="12"/>
  <c r="K3" i="12"/>
  <c r="J3" i="12"/>
  <c r="I3" i="12"/>
  <c r="H3" i="12"/>
  <c r="G3" i="12"/>
  <c r="F3" i="12"/>
  <c r="E3" i="12"/>
  <c r="D3" i="12"/>
  <c r="C3" i="12"/>
  <c r="B3" i="12"/>
  <c r="M2" i="12"/>
  <c r="L2" i="12"/>
  <c r="K2" i="12"/>
  <c r="J2" i="12"/>
  <c r="I2" i="12"/>
  <c r="H2" i="12"/>
  <c r="G2" i="12"/>
  <c r="F2" i="12"/>
  <c r="E2" i="12"/>
  <c r="D2" i="12"/>
  <c r="C2" i="12"/>
  <c r="C5" i="11"/>
  <c r="M57" i="14" s="1"/>
  <c r="N27" i="11"/>
  <c r="M27" i="11"/>
  <c r="L27" i="11"/>
  <c r="K27" i="11"/>
  <c r="J27" i="11"/>
  <c r="I27" i="11"/>
  <c r="H27" i="11"/>
  <c r="G27" i="11"/>
  <c r="F27" i="11"/>
  <c r="E27" i="11"/>
  <c r="D27" i="11"/>
  <c r="C27" i="11"/>
  <c r="N26" i="11"/>
  <c r="M45" i="12" s="1"/>
  <c r="M26" i="11"/>
  <c r="L45" i="12" s="1"/>
  <c r="L26" i="11"/>
  <c r="K45" i="12" s="1"/>
  <c r="K26" i="11"/>
  <c r="J45" i="12" s="1"/>
  <c r="J26" i="11"/>
  <c r="I45" i="12" s="1"/>
  <c r="I26" i="11"/>
  <c r="H45" i="12" s="1"/>
  <c r="H26" i="11"/>
  <c r="G45" i="12" s="1"/>
  <c r="G26" i="11"/>
  <c r="F45" i="12" s="1"/>
  <c r="F26" i="11"/>
  <c r="E45" i="12" s="1"/>
  <c r="E26" i="11"/>
  <c r="D45" i="12" s="1"/>
  <c r="D26" i="11"/>
  <c r="C26" i="11"/>
  <c r="B45" i="12" s="1"/>
  <c r="O25" i="11"/>
  <c r="O24" i="11"/>
  <c r="N23" i="11"/>
  <c r="M42" i="12" s="1"/>
  <c r="M23" i="11"/>
  <c r="L42" i="12" s="1"/>
  <c r="L23" i="11"/>
  <c r="K42" i="12" s="1"/>
  <c r="K23" i="11"/>
  <c r="J42" i="12" s="1"/>
  <c r="J23" i="11"/>
  <c r="I42" i="12" s="1"/>
  <c r="I23" i="11"/>
  <c r="H42" i="12" s="1"/>
  <c r="H23" i="11"/>
  <c r="G42" i="12" s="1"/>
  <c r="G23" i="11"/>
  <c r="F42" i="12" s="1"/>
  <c r="F23" i="11"/>
  <c r="E42" i="12" s="1"/>
  <c r="E23" i="11"/>
  <c r="D42" i="12" s="1"/>
  <c r="D23" i="11"/>
  <c r="C42" i="12" s="1"/>
  <c r="C23" i="11"/>
  <c r="O22" i="11"/>
  <c r="O21" i="11"/>
  <c r="N20" i="11"/>
  <c r="M39" i="12" s="1"/>
  <c r="M20" i="11"/>
  <c r="L39" i="12" s="1"/>
  <c r="L20" i="11"/>
  <c r="K39" i="12" s="1"/>
  <c r="K20" i="11"/>
  <c r="J39" i="12" s="1"/>
  <c r="J20" i="11"/>
  <c r="I20" i="11"/>
  <c r="H39" i="12" s="1"/>
  <c r="H20" i="11"/>
  <c r="G39" i="12" s="1"/>
  <c r="G20" i="11"/>
  <c r="F39" i="12" s="1"/>
  <c r="F20" i="11"/>
  <c r="E39" i="12" s="1"/>
  <c r="E20" i="11"/>
  <c r="D39" i="12" s="1"/>
  <c r="D20" i="11"/>
  <c r="C20" i="11"/>
  <c r="O19" i="11"/>
  <c r="O18" i="11"/>
  <c r="N17" i="11"/>
  <c r="M36" i="12" s="1"/>
  <c r="M17" i="11"/>
  <c r="L36" i="12" s="1"/>
  <c r="L17" i="11"/>
  <c r="K36" i="12" s="1"/>
  <c r="K17" i="11"/>
  <c r="J36" i="12" s="1"/>
  <c r="J17" i="11"/>
  <c r="I36" i="12" s="1"/>
  <c r="I17" i="11"/>
  <c r="H36" i="12" s="1"/>
  <c r="H17" i="11"/>
  <c r="G36" i="12" s="1"/>
  <c r="G17" i="11"/>
  <c r="F36" i="12" s="1"/>
  <c r="F17" i="11"/>
  <c r="E36" i="12" s="1"/>
  <c r="E17" i="11"/>
  <c r="D36" i="12" s="1"/>
  <c r="D17" i="11"/>
  <c r="C36" i="12" s="1"/>
  <c r="C17" i="11"/>
  <c r="O16" i="11"/>
  <c r="O15" i="11"/>
  <c r="N14" i="11"/>
  <c r="M33" i="12" s="1"/>
  <c r="M14" i="11"/>
  <c r="L14" i="11"/>
  <c r="K33" i="12" s="1"/>
  <c r="K14" i="11"/>
  <c r="J33" i="12" s="1"/>
  <c r="J14" i="11"/>
  <c r="I33" i="12" s="1"/>
  <c r="I14" i="11"/>
  <c r="H33" i="12" s="1"/>
  <c r="H14" i="11"/>
  <c r="G33" i="12" s="1"/>
  <c r="G14" i="11"/>
  <c r="F33" i="12" s="1"/>
  <c r="F14" i="11"/>
  <c r="E33" i="12" s="1"/>
  <c r="E14" i="11"/>
  <c r="D14" i="11"/>
  <c r="C33" i="12" s="1"/>
  <c r="C14" i="11"/>
  <c r="O13" i="11"/>
  <c r="O12" i="11"/>
  <c r="N11" i="11"/>
  <c r="M30" i="12" s="1"/>
  <c r="M11" i="11"/>
  <c r="L30" i="12" s="1"/>
  <c r="L11" i="11"/>
  <c r="K30" i="12" s="1"/>
  <c r="K11" i="11"/>
  <c r="J30" i="12" s="1"/>
  <c r="J11" i="11"/>
  <c r="I30" i="12" s="1"/>
  <c r="I11" i="11"/>
  <c r="H30" i="12" s="1"/>
  <c r="H11" i="11"/>
  <c r="G30" i="12" s="1"/>
  <c r="G11" i="11"/>
  <c r="F11" i="11"/>
  <c r="E30" i="12" s="1"/>
  <c r="E11" i="11"/>
  <c r="D30" i="12" s="1"/>
  <c r="D11" i="11"/>
  <c r="C30" i="12" s="1"/>
  <c r="C11" i="11"/>
  <c r="B30" i="12" s="1"/>
  <c r="O10" i="11"/>
  <c r="O9" i="11"/>
  <c r="N8" i="11"/>
  <c r="M8" i="11"/>
  <c r="L27" i="12" s="1"/>
  <c r="L8" i="11"/>
  <c r="K27" i="12" s="1"/>
  <c r="K8" i="11"/>
  <c r="J8" i="11"/>
  <c r="I27" i="12" s="1"/>
  <c r="I8" i="11"/>
  <c r="H8" i="11"/>
  <c r="G8" i="11"/>
  <c r="F8" i="11"/>
  <c r="E8" i="11"/>
  <c r="D27" i="12" s="1"/>
  <c r="D8" i="11"/>
  <c r="C27" i="12" s="1"/>
  <c r="C8" i="11"/>
  <c r="B27" i="12" s="1"/>
  <c r="O7" i="11"/>
  <c r="O6" i="11"/>
  <c r="O26" i="11" l="1"/>
  <c r="C45" i="12"/>
  <c r="J28" i="11"/>
  <c r="I39" i="12"/>
  <c r="O23" i="11"/>
  <c r="B42" i="12"/>
  <c r="O20" i="11"/>
  <c r="B39" i="12"/>
  <c r="M28" i="11"/>
  <c r="L33" i="12"/>
  <c r="D28" i="11"/>
  <c r="C39" i="12"/>
  <c r="O11" i="11"/>
  <c r="F30" i="12"/>
  <c r="O17" i="11"/>
  <c r="B36" i="12"/>
  <c r="E28" i="11"/>
  <c r="D33" i="12"/>
  <c r="G28" i="11"/>
  <c r="F27" i="12"/>
  <c r="H28" i="11"/>
  <c r="G27" i="12"/>
  <c r="K28" i="11"/>
  <c r="P58" i="14" s="1"/>
  <c r="J27" i="12"/>
  <c r="L28" i="11"/>
  <c r="I28" i="11"/>
  <c r="H27" i="12"/>
  <c r="F28" i="11"/>
  <c r="E27" i="12"/>
  <c r="N28" i="11"/>
  <c r="M27" i="12"/>
  <c r="O14" i="11"/>
  <c r="B33" i="12"/>
  <c r="B24" i="12"/>
  <c r="C28" i="11"/>
  <c r="O27" i="11"/>
  <c r="O8" i="11"/>
  <c r="O28" i="11" l="1"/>
  <c r="O30" i="11" s="1"/>
  <c r="O32" i="11" s="1"/>
  <c r="P57" i="14"/>
  <c r="P61" i="14"/>
  <c r="U61" i="14" s="1"/>
  <c r="P59" i="14"/>
  <c r="D26" i="1"/>
  <c r="C22" i="12" s="1"/>
  <c r="E26" i="1"/>
  <c r="D22" i="12" s="1"/>
  <c r="F26" i="1"/>
  <c r="E22" i="12" s="1"/>
  <c r="G26" i="1"/>
  <c r="F22" i="12" s="1"/>
  <c r="H26" i="1"/>
  <c r="G22" i="12" s="1"/>
  <c r="I26" i="1"/>
  <c r="H22" i="12" s="1"/>
  <c r="J26" i="1"/>
  <c r="I22" i="12" s="1"/>
  <c r="K26" i="1"/>
  <c r="J22" i="12" s="1"/>
  <c r="L26" i="1"/>
  <c r="K22" i="12" s="1"/>
  <c r="M26" i="1"/>
  <c r="L22" i="12" s="1"/>
  <c r="N26" i="1"/>
  <c r="M22" i="12" s="1"/>
  <c r="C26" i="1"/>
  <c r="B22" i="12" s="1"/>
  <c r="C27" i="1"/>
  <c r="D8" i="1"/>
  <c r="C4" i="12" s="1"/>
  <c r="E8" i="1"/>
  <c r="D4" i="12" s="1"/>
  <c r="F8" i="1"/>
  <c r="E4" i="12" s="1"/>
  <c r="G8" i="1"/>
  <c r="F4" i="12" s="1"/>
  <c r="H8" i="1"/>
  <c r="G4" i="12" s="1"/>
  <c r="I8" i="1"/>
  <c r="H4" i="12" s="1"/>
  <c r="J8" i="1"/>
  <c r="I4" i="12" s="1"/>
  <c r="K8" i="1"/>
  <c r="J4" i="12" s="1"/>
  <c r="L8" i="1"/>
  <c r="M8" i="1"/>
  <c r="L4" i="12" s="1"/>
  <c r="N8" i="1"/>
  <c r="M4" i="12" s="1"/>
  <c r="D11" i="1"/>
  <c r="C7" i="12" s="1"/>
  <c r="E11" i="1"/>
  <c r="D7" i="12" s="1"/>
  <c r="F11" i="1"/>
  <c r="E7" i="12" s="1"/>
  <c r="G11" i="1"/>
  <c r="F7" i="12" s="1"/>
  <c r="H11" i="1"/>
  <c r="G7" i="12" s="1"/>
  <c r="I11" i="1"/>
  <c r="H7" i="12" s="1"/>
  <c r="J11" i="1"/>
  <c r="I7" i="12" s="1"/>
  <c r="K11" i="1"/>
  <c r="J7" i="12" s="1"/>
  <c r="L11" i="1"/>
  <c r="K7" i="12" s="1"/>
  <c r="M11" i="1"/>
  <c r="L7" i="12" s="1"/>
  <c r="N11" i="1"/>
  <c r="M7" i="12" s="1"/>
  <c r="D14" i="1"/>
  <c r="C10" i="12" s="1"/>
  <c r="E14" i="1"/>
  <c r="D10" i="12" s="1"/>
  <c r="F14" i="1"/>
  <c r="E10" i="12" s="1"/>
  <c r="G14" i="1"/>
  <c r="F10" i="12" s="1"/>
  <c r="H14" i="1"/>
  <c r="G10" i="12" s="1"/>
  <c r="I14" i="1"/>
  <c r="H10" i="12" s="1"/>
  <c r="J14" i="1"/>
  <c r="I10" i="12" s="1"/>
  <c r="K14" i="1"/>
  <c r="J10" i="12" s="1"/>
  <c r="L14" i="1"/>
  <c r="K10" i="12" s="1"/>
  <c r="M14" i="1"/>
  <c r="L10" i="12" s="1"/>
  <c r="N14" i="1"/>
  <c r="M10" i="12" s="1"/>
  <c r="D17" i="1"/>
  <c r="C13" i="12" s="1"/>
  <c r="E17" i="1"/>
  <c r="D13" i="12" s="1"/>
  <c r="F17" i="1"/>
  <c r="E13" i="12" s="1"/>
  <c r="G17" i="1"/>
  <c r="F13" i="12" s="1"/>
  <c r="H17" i="1"/>
  <c r="G13" i="12" s="1"/>
  <c r="I17" i="1"/>
  <c r="H13" i="12" s="1"/>
  <c r="J17" i="1"/>
  <c r="I13" i="12" s="1"/>
  <c r="K17" i="1"/>
  <c r="J13" i="12" s="1"/>
  <c r="L17" i="1"/>
  <c r="K13" i="12" s="1"/>
  <c r="M17" i="1"/>
  <c r="L13" i="12" s="1"/>
  <c r="N17" i="1"/>
  <c r="M13" i="12" s="1"/>
  <c r="D20" i="1"/>
  <c r="C16" i="12" s="1"/>
  <c r="E20" i="1"/>
  <c r="D16" i="12" s="1"/>
  <c r="F20" i="1"/>
  <c r="E16" i="12" s="1"/>
  <c r="G20" i="1"/>
  <c r="F16" i="12" s="1"/>
  <c r="H20" i="1"/>
  <c r="G16" i="12" s="1"/>
  <c r="I20" i="1"/>
  <c r="H16" i="12" s="1"/>
  <c r="J20" i="1"/>
  <c r="I16" i="12" s="1"/>
  <c r="K20" i="1"/>
  <c r="J16" i="12" s="1"/>
  <c r="L20" i="1"/>
  <c r="K16" i="12" s="1"/>
  <c r="M20" i="1"/>
  <c r="L16" i="12" s="1"/>
  <c r="N20" i="1"/>
  <c r="M16" i="12" s="1"/>
  <c r="D23" i="1"/>
  <c r="C19" i="12" s="1"/>
  <c r="E23" i="1"/>
  <c r="D19" i="12" s="1"/>
  <c r="F23" i="1"/>
  <c r="E19" i="12" s="1"/>
  <c r="G23" i="1"/>
  <c r="F19" i="12" s="1"/>
  <c r="H23" i="1"/>
  <c r="G19" i="12" s="1"/>
  <c r="I23" i="1"/>
  <c r="H19" i="12" s="1"/>
  <c r="J23" i="1"/>
  <c r="I19" i="12" s="1"/>
  <c r="K23" i="1"/>
  <c r="J19" i="12" s="1"/>
  <c r="L23" i="1"/>
  <c r="K19" i="12" s="1"/>
  <c r="M23" i="1"/>
  <c r="L19" i="12" s="1"/>
  <c r="N23" i="1"/>
  <c r="M19" i="12" s="1"/>
  <c r="D27" i="1"/>
  <c r="E27" i="1"/>
  <c r="F27" i="1"/>
  <c r="G27" i="1"/>
  <c r="H27" i="1"/>
  <c r="I27" i="1"/>
  <c r="J27" i="1"/>
  <c r="K27" i="1"/>
  <c r="L27" i="1"/>
  <c r="M27" i="1"/>
  <c r="N27" i="1"/>
  <c r="C23" i="1"/>
  <c r="B19" i="12" s="1"/>
  <c r="C20" i="1"/>
  <c r="B16" i="12" s="1"/>
  <c r="C17" i="1"/>
  <c r="B13" i="12" s="1"/>
  <c r="C14" i="1"/>
  <c r="B10" i="12" s="1"/>
  <c r="C11" i="1"/>
  <c r="B7" i="12" s="1"/>
  <c r="C8" i="1"/>
  <c r="B4" i="12" s="1"/>
  <c r="L28" i="1" l="1"/>
  <c r="K4" i="12"/>
  <c r="N28" i="1"/>
  <c r="F28" i="1"/>
  <c r="M28" i="1"/>
  <c r="D28" i="1"/>
  <c r="J28" i="1"/>
  <c r="C28" i="1"/>
  <c r="E28" i="1"/>
  <c r="K28" i="1"/>
  <c r="I28" i="1"/>
  <c r="G28" i="1"/>
  <c r="H28" i="1"/>
  <c r="D5" i="1"/>
  <c r="E59" i="14" l="1"/>
  <c r="E60" i="14"/>
  <c r="E58" i="14"/>
  <c r="E57" i="14"/>
  <c r="E5" i="1"/>
  <c r="D57" i="14" s="1"/>
  <c r="C1" i="12"/>
  <c r="F5" i="1" l="1"/>
  <c r="B58" i="14" s="1"/>
  <c r="D1" i="12"/>
  <c r="G5" i="1" l="1"/>
  <c r="E1" i="12"/>
  <c r="H5" i="1" l="1"/>
  <c r="D58" i="14" s="1"/>
  <c r="F1" i="12"/>
  <c r="I5" i="1" l="1"/>
  <c r="B59" i="14" s="1"/>
  <c r="G1" i="12"/>
  <c r="O25" i="1"/>
  <c r="P25" i="1" s="1"/>
  <c r="O24" i="1"/>
  <c r="P24" i="1" s="1"/>
  <c r="O22" i="1"/>
  <c r="P22" i="1" s="1"/>
  <c r="O21" i="1"/>
  <c r="P21" i="1" s="1"/>
  <c r="O19" i="1"/>
  <c r="P19" i="1" s="1"/>
  <c r="O18" i="1"/>
  <c r="P18" i="1" s="1"/>
  <c r="O16" i="1"/>
  <c r="P16" i="1" s="1"/>
  <c r="O15" i="1"/>
  <c r="P15" i="1" s="1"/>
  <c r="O13" i="1"/>
  <c r="P13" i="1" s="1"/>
  <c r="O12" i="1"/>
  <c r="P12" i="1" s="1"/>
  <c r="O10" i="1"/>
  <c r="P10" i="1" s="1"/>
  <c r="O9" i="1"/>
  <c r="P9" i="1" s="1"/>
  <c r="O7" i="1"/>
  <c r="P7" i="1" s="1"/>
  <c r="O6" i="1"/>
  <c r="P6" i="1" s="1"/>
  <c r="J5" i="1" l="1"/>
  <c r="H1" i="12"/>
  <c r="K5" i="1" l="1"/>
  <c r="D59" i="14" s="1"/>
  <c r="I1" i="12"/>
  <c r="L5" i="1" l="1"/>
  <c r="B60" i="14" s="1"/>
  <c r="J1" i="12"/>
  <c r="O8" i="1"/>
  <c r="P8" i="1" s="1"/>
  <c r="M5" i="1" l="1"/>
  <c r="K1" i="12"/>
  <c r="O23" i="1"/>
  <c r="P23" i="1" s="1"/>
  <c r="O20" i="1"/>
  <c r="P20" i="1" s="1"/>
  <c r="O26" i="1"/>
  <c r="P26" i="1" s="1"/>
  <c r="O11" i="1"/>
  <c r="P11" i="1" s="1"/>
  <c r="O17" i="1"/>
  <c r="P17" i="1" s="1"/>
  <c r="O27" i="1"/>
  <c r="P27" i="1" s="1"/>
  <c r="O14" i="1"/>
  <c r="P14" i="1" s="1"/>
  <c r="N5" i="1" l="1"/>
  <c r="L1" i="12"/>
  <c r="O28" i="1"/>
  <c r="E61" i="14" s="1"/>
  <c r="H61" i="14" s="1"/>
  <c r="D5" i="11"/>
  <c r="M1" i="12" l="1"/>
  <c r="D60" i="14"/>
  <c r="O30" i="1"/>
  <c r="O32" i="1" s="1"/>
  <c r="P28" i="1"/>
  <c r="E5" i="11"/>
  <c r="O57" i="14" s="1"/>
  <c r="C24" i="12"/>
  <c r="F5" i="11" l="1"/>
  <c r="M58" i="14" s="1"/>
  <c r="D24" i="12"/>
  <c r="G5" i="11" l="1"/>
  <c r="E24" i="12"/>
  <c r="H5" i="11" l="1"/>
  <c r="O58" i="14" s="1"/>
  <c r="F24" i="12"/>
  <c r="I5" i="11" l="1"/>
  <c r="M59" i="14" s="1"/>
  <c r="G24" i="12"/>
  <c r="J5" i="11" l="1"/>
  <c r="H24" i="12"/>
  <c r="K5" i="11" l="1"/>
  <c r="O59" i="14" s="1"/>
  <c r="I24" i="12"/>
  <c r="L5" i="11" l="1"/>
  <c r="M60" i="14" s="1"/>
  <c r="J24" i="12"/>
  <c r="M5" i="11" l="1"/>
  <c r="K24" i="12"/>
  <c r="N5" i="11" l="1"/>
  <c r="L24" i="12"/>
  <c r="M24" i="12" l="1"/>
  <c r="O6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環境保全課１</author>
  </authors>
  <commentList>
    <comment ref="C5" authorId="0" shapeId="0" xr:uid="{00000000-0006-0000-0100-000001000000}">
      <text>
        <r>
          <rPr>
            <b/>
            <sz val="12"/>
            <color indexed="81"/>
            <rFont val="HG丸ｺﾞｼｯｸM-PRO"/>
            <family val="3"/>
            <charset val="128"/>
          </rPr>
          <t>入力始める月を
選択してください</t>
        </r>
        <r>
          <rPr>
            <b/>
            <sz val="14"/>
            <color indexed="81"/>
            <rFont val="HG丸ｺﾞｼｯｸM-PRO"/>
            <family val="3"/>
            <charset val="128"/>
          </rPr>
          <t>。</t>
        </r>
      </text>
    </comment>
  </commentList>
</comments>
</file>

<file path=xl/sharedStrings.xml><?xml version="1.0" encoding="utf-8"?>
<sst xmlns="http://schemas.openxmlformats.org/spreadsheetml/2006/main" count="483" uniqueCount="225">
  <si>
    <t>水道</t>
    <rPh sb="0" eb="2">
      <t>スイドウ</t>
    </rPh>
    <phoneticPr fontId="1"/>
  </si>
  <si>
    <t>灯油</t>
    <rPh sb="0" eb="2">
      <t>トウユ</t>
    </rPh>
    <phoneticPr fontId="1"/>
  </si>
  <si>
    <t>軽油</t>
    <rPh sb="0" eb="2">
      <t>ケイユ</t>
    </rPh>
    <phoneticPr fontId="1"/>
  </si>
  <si>
    <t>金額</t>
    <rPh sb="0" eb="2">
      <t>キンガク</t>
    </rPh>
    <phoneticPr fontId="1"/>
  </si>
  <si>
    <t>使用量（kWh）</t>
    <rPh sb="0" eb="3">
      <t>シヨウリョウ</t>
    </rPh>
    <phoneticPr fontId="1"/>
  </si>
  <si>
    <t>合計</t>
    <rPh sb="0" eb="2">
      <t>ゴウケイ</t>
    </rPh>
    <phoneticPr fontId="1"/>
  </si>
  <si>
    <t>○入力表</t>
    <rPh sb="1" eb="3">
      <t>ニュウリョク</t>
    </rPh>
    <rPh sb="3" eb="4">
      <t>ヒョウ</t>
    </rPh>
    <phoneticPr fontId="1"/>
  </si>
  <si>
    <t>ガソリン</t>
    <phoneticPr fontId="1"/>
  </si>
  <si>
    <t>都市ガス</t>
    <rPh sb="0" eb="2">
      <t>トシ</t>
    </rPh>
    <phoneticPr fontId="1"/>
  </si>
  <si>
    <t>LPガス</t>
    <phoneticPr fontId="1"/>
  </si>
  <si>
    <t>LPガス</t>
    <phoneticPr fontId="1"/>
  </si>
  <si>
    <t>ガソリン</t>
    <phoneticPr fontId="1"/>
  </si>
  <si>
    <t>都市ガス
（苫小牧ガス）</t>
    <rPh sb="0" eb="2">
      <t>トシ</t>
    </rPh>
    <rPh sb="6" eb="9">
      <t>トマコマイ</t>
    </rPh>
    <phoneticPr fontId="1"/>
  </si>
  <si>
    <t>水道（苫小牧市）</t>
    <rPh sb="0" eb="2">
      <t>スイドウ</t>
    </rPh>
    <rPh sb="3" eb="7">
      <t>トマコマイシ</t>
    </rPh>
    <phoneticPr fontId="1"/>
  </si>
  <si>
    <t>電気_使用量</t>
    <rPh sb="0" eb="2">
      <t>デンキ</t>
    </rPh>
    <rPh sb="3" eb="6">
      <t>シヨウリョウ</t>
    </rPh>
    <phoneticPr fontId="1"/>
  </si>
  <si>
    <t>電気_金額</t>
    <rPh sb="0" eb="2">
      <t>デンキ</t>
    </rPh>
    <rPh sb="3" eb="5">
      <t>キンガク</t>
    </rPh>
    <phoneticPr fontId="1"/>
  </si>
  <si>
    <t>電気_CO2排出量</t>
    <rPh sb="0" eb="2">
      <t>デンキ</t>
    </rPh>
    <rPh sb="6" eb="8">
      <t>ハイシュツ</t>
    </rPh>
    <rPh sb="8" eb="9">
      <t>リョウ</t>
    </rPh>
    <phoneticPr fontId="1"/>
  </si>
  <si>
    <t>LPガス_使用量</t>
    <rPh sb="5" eb="8">
      <t>シヨウリョウ</t>
    </rPh>
    <phoneticPr fontId="1"/>
  </si>
  <si>
    <t>LPガス_金額</t>
    <rPh sb="5" eb="7">
      <t>キンガク</t>
    </rPh>
    <phoneticPr fontId="1"/>
  </si>
  <si>
    <t>LPガス_CO2排出量</t>
    <rPh sb="8" eb="10">
      <t>ハイシュツ</t>
    </rPh>
    <rPh sb="10" eb="11">
      <t>リョウ</t>
    </rPh>
    <phoneticPr fontId="1"/>
  </si>
  <si>
    <t>都市ガス_使用量</t>
    <rPh sb="0" eb="2">
      <t>トシ</t>
    </rPh>
    <rPh sb="5" eb="8">
      <t>シヨウリョウ</t>
    </rPh>
    <phoneticPr fontId="1"/>
  </si>
  <si>
    <t>都市ガス_金額</t>
    <rPh sb="0" eb="2">
      <t>トシ</t>
    </rPh>
    <rPh sb="5" eb="7">
      <t>キンガク</t>
    </rPh>
    <phoneticPr fontId="1"/>
  </si>
  <si>
    <t>都市ガス_CO2排出量</t>
    <rPh sb="0" eb="2">
      <t>トシ</t>
    </rPh>
    <rPh sb="8" eb="10">
      <t>ハイシュツ</t>
    </rPh>
    <rPh sb="10" eb="11">
      <t>リョウ</t>
    </rPh>
    <phoneticPr fontId="1"/>
  </si>
  <si>
    <t>水道_使用量</t>
    <rPh sb="0" eb="2">
      <t>スイドウ</t>
    </rPh>
    <rPh sb="3" eb="6">
      <t>シヨウリョウ</t>
    </rPh>
    <phoneticPr fontId="1"/>
  </si>
  <si>
    <t>水道_金額</t>
    <rPh sb="0" eb="2">
      <t>スイドウ</t>
    </rPh>
    <rPh sb="3" eb="5">
      <t>キンガク</t>
    </rPh>
    <phoneticPr fontId="1"/>
  </si>
  <si>
    <t>水道_CO2排出量</t>
    <rPh sb="0" eb="2">
      <t>スイドウ</t>
    </rPh>
    <rPh sb="6" eb="8">
      <t>ハイシュツ</t>
    </rPh>
    <rPh sb="8" eb="9">
      <t>リョウ</t>
    </rPh>
    <phoneticPr fontId="1"/>
  </si>
  <si>
    <t>灯油_使用量</t>
    <rPh sb="0" eb="2">
      <t>トウユ</t>
    </rPh>
    <rPh sb="3" eb="6">
      <t>シヨウリョウ</t>
    </rPh>
    <phoneticPr fontId="1"/>
  </si>
  <si>
    <t>灯油_金額</t>
    <rPh sb="0" eb="2">
      <t>トウユ</t>
    </rPh>
    <rPh sb="3" eb="5">
      <t>キンガク</t>
    </rPh>
    <phoneticPr fontId="1"/>
  </si>
  <si>
    <t>灯油_CO2排出量</t>
    <rPh sb="0" eb="2">
      <t>トウユ</t>
    </rPh>
    <rPh sb="6" eb="8">
      <t>ハイシュツ</t>
    </rPh>
    <rPh sb="8" eb="9">
      <t>リョウ</t>
    </rPh>
    <phoneticPr fontId="1"/>
  </si>
  <si>
    <t>軽油_使用量</t>
    <rPh sb="0" eb="2">
      <t>ケイユ</t>
    </rPh>
    <rPh sb="3" eb="6">
      <t>シヨウリョウ</t>
    </rPh>
    <phoneticPr fontId="1"/>
  </si>
  <si>
    <t>軽油_金額</t>
    <rPh sb="0" eb="2">
      <t>ケイユ</t>
    </rPh>
    <rPh sb="3" eb="5">
      <t>キンガク</t>
    </rPh>
    <phoneticPr fontId="1"/>
  </si>
  <si>
    <t>軽油_CO2排出量</t>
    <rPh sb="0" eb="2">
      <t>ケイユ</t>
    </rPh>
    <rPh sb="6" eb="8">
      <t>ハイシュツ</t>
    </rPh>
    <rPh sb="8" eb="9">
      <t>リョウ</t>
    </rPh>
    <phoneticPr fontId="1"/>
  </si>
  <si>
    <t>ガソリン_使用量</t>
    <rPh sb="5" eb="8">
      <t>シヨウリョウ</t>
    </rPh>
    <phoneticPr fontId="1"/>
  </si>
  <si>
    <t>ガソリン_金額</t>
    <rPh sb="5" eb="7">
      <t>キンガク</t>
    </rPh>
    <phoneticPr fontId="1"/>
  </si>
  <si>
    <t>ガソリン_CO2排出量</t>
    <rPh sb="8" eb="10">
      <t>ハイシュツ</t>
    </rPh>
    <rPh sb="10" eb="11">
      <t>リョウ</t>
    </rPh>
    <phoneticPr fontId="1"/>
  </si>
  <si>
    <t>使用量（ℓ）</t>
    <rPh sb="0" eb="3">
      <t>シヨウリョウ</t>
    </rPh>
    <phoneticPr fontId="1"/>
  </si>
  <si>
    <t>電気（北電）</t>
    <rPh sb="0" eb="2">
      <t>デンキ</t>
    </rPh>
    <rPh sb="3" eb="5">
      <t>ホクデン</t>
    </rPh>
    <phoneticPr fontId="1"/>
  </si>
  <si>
    <t xml:space="preserve">※北海道電力以外の電力会社と契約している場合は下記URL（電気事業者別排出係数一覧）をご参照の上、
</t>
    <rPh sb="1" eb="4">
      <t>ホッカイドウ</t>
    </rPh>
    <rPh sb="4" eb="6">
      <t>デンリョク</t>
    </rPh>
    <rPh sb="6" eb="8">
      <t>イガイ</t>
    </rPh>
    <rPh sb="9" eb="11">
      <t>デンリョク</t>
    </rPh>
    <rPh sb="11" eb="13">
      <t>ガイシャ</t>
    </rPh>
    <rPh sb="14" eb="16">
      <t>ケイヤク</t>
    </rPh>
    <rPh sb="20" eb="22">
      <t>バアイ</t>
    </rPh>
    <rPh sb="23" eb="25">
      <t>カキ</t>
    </rPh>
    <rPh sb="29" eb="31">
      <t>デンキ</t>
    </rPh>
    <rPh sb="31" eb="34">
      <t>ジギョウシャ</t>
    </rPh>
    <rPh sb="34" eb="35">
      <t>ベツ</t>
    </rPh>
    <rPh sb="35" eb="37">
      <t>ハイシュツ</t>
    </rPh>
    <rPh sb="37" eb="39">
      <t>ケイスウ</t>
    </rPh>
    <rPh sb="39" eb="41">
      <t>イチラン</t>
    </rPh>
    <rPh sb="44" eb="46">
      <t>サンショウ</t>
    </rPh>
    <rPh sb="47" eb="48">
      <t>ウエ</t>
    </rPh>
    <phoneticPr fontId="1"/>
  </si>
  <si>
    <t>　　「調整後排出係数」を入力していください。（環境省HP）　https://ghg-santeikohyo.env.go.jp/calc</t>
    <phoneticPr fontId="1"/>
  </si>
  <si>
    <r>
      <t>CO</t>
    </r>
    <r>
      <rPr>
        <vertAlign val="subscript"/>
        <sz val="12"/>
        <color theme="1"/>
        <rFont val="ＭＳ Ｐゴシック"/>
        <family val="3"/>
        <charset val="128"/>
        <scheme val="minor"/>
      </rPr>
      <t>2</t>
    </r>
    <r>
      <rPr>
        <sz val="12"/>
        <color theme="1"/>
        <rFont val="ＭＳ Ｐゴシック"/>
        <family val="3"/>
        <charset val="128"/>
        <scheme val="minor"/>
      </rPr>
      <t>排出量</t>
    </r>
    <rPh sb="3" eb="5">
      <t>ハイシュツ</t>
    </rPh>
    <rPh sb="5" eb="6">
      <t>リョウ</t>
    </rPh>
    <phoneticPr fontId="1"/>
  </si>
  <si>
    <r>
      <t>使用量（m</t>
    </r>
    <r>
      <rPr>
        <vertAlign val="superscript"/>
        <sz val="12"/>
        <color theme="1"/>
        <rFont val="ＭＳ Ｐゴシック"/>
        <family val="3"/>
        <charset val="128"/>
        <scheme val="minor"/>
      </rPr>
      <t>3</t>
    </r>
    <r>
      <rPr>
        <sz val="12"/>
        <color theme="1"/>
        <rFont val="ＭＳ Ｐゴシック"/>
        <family val="3"/>
        <charset val="128"/>
        <scheme val="minor"/>
      </rPr>
      <t>）</t>
    </r>
    <rPh sb="0" eb="3">
      <t>シヨウリョウ</t>
    </rPh>
    <phoneticPr fontId="1"/>
  </si>
  <si>
    <t>家族の人数</t>
    <rPh sb="0" eb="2">
      <t>カゾク</t>
    </rPh>
    <rPh sb="3" eb="5">
      <t>ニンズウ</t>
    </rPh>
    <phoneticPr fontId="1"/>
  </si>
  <si>
    <t>電気</t>
    <phoneticPr fontId="1"/>
  </si>
  <si>
    <t>令和</t>
    <phoneticPr fontId="1"/>
  </si>
  <si>
    <t>年度</t>
    <phoneticPr fontId="1"/>
  </si>
  <si>
    <t>1人あたりCO₂</t>
    <rPh sb="0" eb="2">
      <t>ヒトリ</t>
    </rPh>
    <phoneticPr fontId="1"/>
  </si>
  <si>
    <t>家のとまエコノート</t>
    <phoneticPr fontId="1"/>
  </si>
  <si>
    <r>
      <t>CO</t>
    </r>
    <r>
      <rPr>
        <b/>
        <vertAlign val="subscript"/>
        <sz val="12"/>
        <color theme="1"/>
        <rFont val="ＭＳ Ｐゴシック"/>
        <family val="3"/>
        <charset val="128"/>
        <scheme val="minor"/>
      </rPr>
      <t>2</t>
    </r>
    <r>
      <rPr>
        <b/>
        <sz val="12"/>
        <color theme="1"/>
        <rFont val="ＭＳ Ｐゴシック"/>
        <family val="3"/>
        <charset val="128"/>
        <scheme val="minor"/>
      </rPr>
      <t>排出係数</t>
    </r>
    <rPh sb="3" eb="5">
      <t>ハイシュツ</t>
    </rPh>
    <rPh sb="5" eb="7">
      <t>ケイスウ</t>
    </rPh>
    <phoneticPr fontId="1"/>
  </si>
  <si>
    <t>前年同期比</t>
    <rPh sb="0" eb="2">
      <t>ゼンネン</t>
    </rPh>
    <rPh sb="2" eb="4">
      <t>ドウキ</t>
    </rPh>
    <rPh sb="4" eb="5">
      <t>ヒ</t>
    </rPh>
    <phoneticPr fontId="1"/>
  </si>
  <si>
    <t>今年度</t>
    <rPh sb="0" eb="3">
      <t>コンネンド</t>
    </rPh>
    <phoneticPr fontId="1"/>
  </si>
  <si>
    <t>前年度</t>
    <rPh sb="0" eb="3">
      <t>ゼンネンド</t>
    </rPh>
    <phoneticPr fontId="1"/>
  </si>
  <si>
    <t>分類</t>
    <rPh sb="0" eb="2">
      <t>ブンルイ</t>
    </rPh>
    <phoneticPr fontId="1"/>
  </si>
  <si>
    <t>省エネ行動</t>
    <rPh sb="0" eb="1">
      <t>ショウ</t>
    </rPh>
    <rPh sb="3" eb="5">
      <t>コウドウ</t>
    </rPh>
    <phoneticPr fontId="1"/>
  </si>
  <si>
    <t>条件</t>
    <rPh sb="0" eb="2">
      <t>ジョウケン</t>
    </rPh>
    <phoneticPr fontId="1"/>
  </si>
  <si>
    <t>年間省エネ効果</t>
    <rPh sb="0" eb="2">
      <t>ネンカン</t>
    </rPh>
    <rPh sb="2" eb="3">
      <t>ショウ</t>
    </rPh>
    <rPh sb="5" eb="7">
      <t>コウカ</t>
    </rPh>
    <phoneticPr fontId="1"/>
  </si>
  <si>
    <t>CO₂削減量</t>
    <rPh sb="3" eb="5">
      <t>サクゲン</t>
    </rPh>
    <rPh sb="5" eb="6">
      <t>リョウ</t>
    </rPh>
    <phoneticPr fontId="1"/>
  </si>
  <si>
    <t>節約額</t>
    <rPh sb="0" eb="2">
      <t>セツヤク</t>
    </rPh>
    <rPh sb="2" eb="3">
      <t>ガク</t>
    </rPh>
    <phoneticPr fontId="1"/>
  </si>
  <si>
    <t>エネルギー</t>
    <phoneticPr fontId="1"/>
  </si>
  <si>
    <t>削減量</t>
    <rPh sb="0" eb="2">
      <t>サクゲン</t>
    </rPh>
    <rPh sb="2" eb="3">
      <t>リョウ</t>
    </rPh>
    <phoneticPr fontId="1"/>
  </si>
  <si>
    <t>[㎏-CO₂/年]</t>
    <rPh sb="7" eb="8">
      <t>ネン</t>
    </rPh>
    <phoneticPr fontId="1"/>
  </si>
  <si>
    <t>冷房</t>
    <rPh sb="0" eb="2">
      <t>レイボウ</t>
    </rPh>
    <phoneticPr fontId="1"/>
  </si>
  <si>
    <t>【エアコン】  フィルターを月に1～2回清掃する</t>
    <rPh sb="14" eb="15">
      <t>ツキ</t>
    </rPh>
    <rPh sb="19" eb="20">
      <t>カイ</t>
    </rPh>
    <rPh sb="20" eb="22">
      <t>セイソウ</t>
    </rPh>
    <phoneticPr fontId="1"/>
  </si>
  <si>
    <t>フィルターが目詰まりしているエアコン（2.2kw）とフィルターを掃除した場合の比較</t>
    <rPh sb="6" eb="8">
      <t>メヅ</t>
    </rPh>
    <rPh sb="32" eb="34">
      <t>ソウジ</t>
    </rPh>
    <rPh sb="36" eb="38">
      <t>バアイ</t>
    </rPh>
    <rPh sb="39" eb="41">
      <t>ヒカク</t>
    </rPh>
    <phoneticPr fontId="1"/>
  </si>
  <si>
    <t>電気</t>
    <rPh sb="0" eb="2">
      <t>デンキ</t>
    </rPh>
    <phoneticPr fontId="1"/>
  </si>
  <si>
    <t>31.95kwh</t>
    <phoneticPr fontId="1"/>
  </si>
  <si>
    <t>約</t>
    <rPh sb="0" eb="1">
      <t>ヤク</t>
    </rPh>
    <phoneticPr fontId="1"/>
  </si>
  <si>
    <t>円</t>
    <rPh sb="0" eb="1">
      <t>エン</t>
    </rPh>
    <phoneticPr fontId="1"/>
  </si>
  <si>
    <t>室温を1℃上げて、28℃に設定する</t>
    <rPh sb="0" eb="2">
      <t>シツオン</t>
    </rPh>
    <rPh sb="5" eb="6">
      <t>ア</t>
    </rPh>
    <rPh sb="13" eb="15">
      <t>セッテイ</t>
    </rPh>
    <phoneticPr fontId="1"/>
  </si>
  <si>
    <t>外気温31℃の時、エアコン（2.2kw）の冷房設定温度を27℃から28℃にした場合　（運転時間：9時間/日）</t>
    <rPh sb="0" eb="3">
      <t>ガイキオン</t>
    </rPh>
    <rPh sb="7" eb="8">
      <t>トキ</t>
    </rPh>
    <rPh sb="21" eb="23">
      <t>レイボウ</t>
    </rPh>
    <rPh sb="23" eb="25">
      <t>セッテイ</t>
    </rPh>
    <rPh sb="25" eb="27">
      <t>オンド</t>
    </rPh>
    <rPh sb="43" eb="45">
      <t>ウンテン</t>
    </rPh>
    <rPh sb="45" eb="47">
      <t>ジカン</t>
    </rPh>
    <rPh sb="49" eb="51">
      <t>ジカン</t>
    </rPh>
    <rPh sb="52" eb="53">
      <t>ヒ</t>
    </rPh>
    <phoneticPr fontId="1"/>
  </si>
  <si>
    <t>暖房</t>
    <rPh sb="0" eb="2">
      <t>ダンボウ</t>
    </rPh>
    <phoneticPr fontId="1"/>
  </si>
  <si>
    <t>【エアコン】  室温を1℃下げて、20℃に設定する</t>
    <rPh sb="13" eb="14">
      <t>シタ</t>
    </rPh>
    <phoneticPr fontId="1"/>
  </si>
  <si>
    <t>外気温6℃の時、エアコン（2.2kw）の暖房設定温度を21℃から20℃にした場合　（運転時間：9時間/日）</t>
    <rPh sb="0" eb="3">
      <t>ガイキオン</t>
    </rPh>
    <rPh sb="6" eb="7">
      <t>トキ</t>
    </rPh>
    <rPh sb="20" eb="22">
      <t>ダンボウ</t>
    </rPh>
    <rPh sb="22" eb="24">
      <t>セッテイ</t>
    </rPh>
    <rPh sb="24" eb="26">
      <t>オンド</t>
    </rPh>
    <rPh sb="42" eb="44">
      <t>ウンテン</t>
    </rPh>
    <rPh sb="44" eb="46">
      <t>ジカン</t>
    </rPh>
    <rPh sb="48" eb="50">
      <t>ジカン</t>
    </rPh>
    <rPh sb="51" eb="52">
      <t>ヒ</t>
    </rPh>
    <phoneticPr fontId="1"/>
  </si>
  <si>
    <t>【FF式石油ストーブ】　室温を2℃下げて、20℃に設定する</t>
    <rPh sb="17" eb="18">
      <t>シタ</t>
    </rPh>
    <phoneticPr fontId="1"/>
  </si>
  <si>
    <t>暖房設定温度を22℃から20℃に下げた場合　　　　　　　　　　（機器1台　運転時間：19時間/日）</t>
    <rPh sb="0" eb="2">
      <t>ダンボウ</t>
    </rPh>
    <rPh sb="2" eb="4">
      <t>セッテイ</t>
    </rPh>
    <rPh sb="4" eb="6">
      <t>オンド</t>
    </rPh>
    <rPh sb="16" eb="17">
      <t>サ</t>
    </rPh>
    <rPh sb="32" eb="34">
      <t>キキ</t>
    </rPh>
    <rPh sb="35" eb="36">
      <t>ダイ</t>
    </rPh>
    <rPh sb="37" eb="39">
      <t>ウンテン</t>
    </rPh>
    <rPh sb="39" eb="41">
      <t>ジカン</t>
    </rPh>
    <rPh sb="44" eb="46">
      <t>ジカン</t>
    </rPh>
    <rPh sb="47" eb="48">
      <t>ヒ</t>
    </rPh>
    <phoneticPr fontId="1"/>
  </si>
  <si>
    <t>【FF式ガスストーブ】　室温を2℃下げて、20℃に設定する</t>
    <rPh sb="17" eb="18">
      <t>シタ</t>
    </rPh>
    <phoneticPr fontId="1"/>
  </si>
  <si>
    <t>ガス　　（都市）</t>
    <rPh sb="5" eb="7">
      <t>トシ</t>
    </rPh>
    <phoneticPr fontId="1"/>
  </si>
  <si>
    <t>【蓄熱式電気暖房器】　室温を2℃下げて、20℃に設定する</t>
    <rPh sb="1" eb="4">
      <t>チクネツシキ</t>
    </rPh>
    <rPh sb="8" eb="9">
      <t>キ</t>
    </rPh>
    <rPh sb="11" eb="13">
      <t>シツオン</t>
    </rPh>
    <rPh sb="16" eb="17">
      <t>シタ</t>
    </rPh>
    <phoneticPr fontId="1"/>
  </si>
  <si>
    <t>暖房設定温度を22℃から20℃下げた場合　　　　　　　　　　　　（運転時間：19時間/日）</t>
    <rPh sb="0" eb="2">
      <t>ダンボウ</t>
    </rPh>
    <rPh sb="2" eb="4">
      <t>セッテイ</t>
    </rPh>
    <rPh sb="4" eb="6">
      <t>オンド</t>
    </rPh>
    <rPh sb="15" eb="16">
      <t>サ</t>
    </rPh>
    <rPh sb="33" eb="35">
      <t>ウンテン</t>
    </rPh>
    <rPh sb="35" eb="37">
      <t>ジカン</t>
    </rPh>
    <rPh sb="40" eb="42">
      <t>ジカン</t>
    </rPh>
    <rPh sb="43" eb="44">
      <t>ヒ</t>
    </rPh>
    <phoneticPr fontId="1"/>
  </si>
  <si>
    <t>【石油セントラル暖房】　家全体の室温を2℃下げて、20℃に設定する</t>
    <rPh sb="12" eb="13">
      <t>イエ</t>
    </rPh>
    <rPh sb="13" eb="15">
      <t>ゼンタイ</t>
    </rPh>
    <rPh sb="16" eb="18">
      <t>シツオン</t>
    </rPh>
    <rPh sb="21" eb="22">
      <t>シタ</t>
    </rPh>
    <phoneticPr fontId="1"/>
  </si>
  <si>
    <t>暖房設定温度を22℃から20℃にした場合　　　　　　　　　　　　（運転時間：19時間/日）</t>
    <rPh sb="0" eb="2">
      <t>ダンボウ</t>
    </rPh>
    <rPh sb="2" eb="4">
      <t>セッテイ</t>
    </rPh>
    <rPh sb="4" eb="6">
      <t>オンド</t>
    </rPh>
    <rPh sb="33" eb="35">
      <t>ウンテン</t>
    </rPh>
    <rPh sb="35" eb="37">
      <t>ジカン</t>
    </rPh>
    <rPh sb="40" eb="42">
      <t>ジカン</t>
    </rPh>
    <rPh sb="43" eb="44">
      <t>ヒ</t>
    </rPh>
    <phoneticPr fontId="1"/>
  </si>
  <si>
    <t>【ガスセントラル暖房】　家全体の室温を2℃下げて、20℃に設定する</t>
    <rPh sb="12" eb="13">
      <t>イエ</t>
    </rPh>
    <rPh sb="13" eb="15">
      <t>ゼンタイ</t>
    </rPh>
    <rPh sb="16" eb="18">
      <t>シツオン</t>
    </rPh>
    <rPh sb="21" eb="22">
      <t>シタ</t>
    </rPh>
    <phoneticPr fontId="1"/>
  </si>
  <si>
    <t>【電気セントラル暖房】　家全体の室温を2℃下げて、20℃に設定する</t>
    <rPh sb="12" eb="13">
      <t>イエ</t>
    </rPh>
    <rPh sb="13" eb="15">
      <t>ゼンタイ</t>
    </rPh>
    <rPh sb="16" eb="18">
      <t>シツオン</t>
    </rPh>
    <rPh sb="21" eb="22">
      <t>シタ</t>
    </rPh>
    <phoneticPr fontId="1"/>
  </si>
  <si>
    <t>天井から床までのカーテンを使用する</t>
    <rPh sb="0" eb="2">
      <t>テンジョウ</t>
    </rPh>
    <rPh sb="4" eb="5">
      <t>ユカ</t>
    </rPh>
    <rPh sb="13" eb="15">
      <t>シヨウ</t>
    </rPh>
    <phoneticPr fontId="1"/>
  </si>
  <si>
    <t>すべての窓に厚手のカーテンをつけ、裾を床まで垂らした場合（戸建2階建て,床面積：130㎡,石油セントラル暖房）</t>
    <rPh sb="4" eb="5">
      <t>マド</t>
    </rPh>
    <rPh sb="6" eb="8">
      <t>アツデ</t>
    </rPh>
    <rPh sb="17" eb="18">
      <t>スソ</t>
    </rPh>
    <rPh sb="19" eb="20">
      <t>ユカ</t>
    </rPh>
    <rPh sb="22" eb="23">
      <t>タ</t>
    </rPh>
    <rPh sb="26" eb="28">
      <t>バアイ</t>
    </rPh>
    <rPh sb="29" eb="31">
      <t>コダ</t>
    </rPh>
    <rPh sb="32" eb="33">
      <t>カイ</t>
    </rPh>
    <rPh sb="33" eb="34">
      <t>タ</t>
    </rPh>
    <rPh sb="36" eb="39">
      <t>ユカメンセキ</t>
    </rPh>
    <rPh sb="45" eb="47">
      <t>セキユ</t>
    </rPh>
    <rPh sb="52" eb="54">
      <t>ダンボウ</t>
    </rPh>
    <phoneticPr fontId="1"/>
  </si>
  <si>
    <t>冷蔵庫</t>
    <rPh sb="0" eb="3">
      <t>レイゾウコ</t>
    </rPh>
    <phoneticPr fontId="1"/>
  </si>
  <si>
    <t>季節に合わせて温度調整</t>
    <rPh sb="0" eb="2">
      <t>キセツ</t>
    </rPh>
    <rPh sb="3" eb="4">
      <t>ア</t>
    </rPh>
    <rPh sb="7" eb="9">
      <t>オンド</t>
    </rPh>
    <rPh sb="9" eb="11">
      <t>チョウセイ</t>
    </rPh>
    <phoneticPr fontId="1"/>
  </si>
  <si>
    <t>周囲温度22℃で、設定温度を「強」から「中」した場合</t>
    <rPh sb="0" eb="2">
      <t>シュウイ</t>
    </rPh>
    <rPh sb="2" eb="4">
      <t>オンド</t>
    </rPh>
    <rPh sb="9" eb="11">
      <t>セッテイ</t>
    </rPh>
    <rPh sb="11" eb="13">
      <t>オンド</t>
    </rPh>
    <rPh sb="15" eb="16">
      <t>キョウ</t>
    </rPh>
    <rPh sb="20" eb="21">
      <t>ナカ</t>
    </rPh>
    <rPh sb="24" eb="26">
      <t>バアイ</t>
    </rPh>
    <phoneticPr fontId="1"/>
  </si>
  <si>
    <t>詰め込みすぎない</t>
    <rPh sb="0" eb="1">
      <t>ツ</t>
    </rPh>
    <rPh sb="2" eb="3">
      <t>コ</t>
    </rPh>
    <phoneticPr fontId="1"/>
  </si>
  <si>
    <t>いっぱいに詰め込んだ場合と、半分にした場合との比較</t>
    <rPh sb="5" eb="6">
      <t>ツ</t>
    </rPh>
    <rPh sb="7" eb="8">
      <t>コ</t>
    </rPh>
    <rPh sb="10" eb="12">
      <t>バアイ</t>
    </rPh>
    <rPh sb="14" eb="16">
      <t>ハンブン</t>
    </rPh>
    <rPh sb="19" eb="21">
      <t>バアイ</t>
    </rPh>
    <rPh sb="23" eb="25">
      <t>ヒカク</t>
    </rPh>
    <phoneticPr fontId="1"/>
  </si>
  <si>
    <t>電気ポット</t>
    <rPh sb="0" eb="2">
      <t>デンキ</t>
    </rPh>
    <phoneticPr fontId="1"/>
  </si>
  <si>
    <t>使わない時はプラグを抜く</t>
    <rPh sb="0" eb="1">
      <t>ツカ</t>
    </rPh>
    <rPh sb="4" eb="5">
      <t>トキ</t>
    </rPh>
    <rPh sb="10" eb="11">
      <t>ヌ</t>
    </rPh>
    <phoneticPr fontId="1"/>
  </si>
  <si>
    <t>ポットに満タンの水2.2ℓを入れ沸騰させ、1.2ℓを使用後、6時間保温状態にした場合とプラグを抜いて保温しないで再沸騰させて使用した場合</t>
    <rPh sb="4" eb="5">
      <t>マン</t>
    </rPh>
    <rPh sb="8" eb="9">
      <t>スイ</t>
    </rPh>
    <rPh sb="14" eb="15">
      <t>イ</t>
    </rPh>
    <rPh sb="16" eb="18">
      <t>フットウ</t>
    </rPh>
    <rPh sb="26" eb="29">
      <t>シヨウゴ</t>
    </rPh>
    <rPh sb="31" eb="33">
      <t>ジカン</t>
    </rPh>
    <rPh sb="33" eb="35">
      <t>ホオン</t>
    </rPh>
    <rPh sb="35" eb="37">
      <t>ジョウタイ</t>
    </rPh>
    <rPh sb="40" eb="42">
      <t>バアイ</t>
    </rPh>
    <rPh sb="47" eb="48">
      <t>ヌ</t>
    </rPh>
    <rPh sb="50" eb="52">
      <t>ホオン</t>
    </rPh>
    <rPh sb="56" eb="59">
      <t>サイフットウ</t>
    </rPh>
    <rPh sb="62" eb="64">
      <t>シヨウ</t>
    </rPh>
    <rPh sb="66" eb="68">
      <t>バアイ</t>
    </rPh>
    <phoneticPr fontId="1"/>
  </si>
  <si>
    <t>ジャー炊飯器</t>
    <rPh sb="3" eb="6">
      <t>スイハンキ</t>
    </rPh>
    <phoneticPr fontId="1"/>
  </si>
  <si>
    <t>1日に7時間保温し、プラグをコンセントに差し込んだままの場合と保温せずにコンセントから抜いた場合の比較</t>
    <rPh sb="1" eb="2">
      <t>ヒ</t>
    </rPh>
    <rPh sb="4" eb="6">
      <t>ジカン</t>
    </rPh>
    <rPh sb="6" eb="8">
      <t>ホオン</t>
    </rPh>
    <rPh sb="20" eb="21">
      <t>サ</t>
    </rPh>
    <rPh sb="22" eb="23">
      <t>コ</t>
    </rPh>
    <rPh sb="28" eb="30">
      <t>バアイ</t>
    </rPh>
    <rPh sb="31" eb="33">
      <t>ホオン</t>
    </rPh>
    <rPh sb="43" eb="44">
      <t>ヌ</t>
    </rPh>
    <rPh sb="46" eb="48">
      <t>バアイ</t>
    </rPh>
    <rPh sb="49" eb="51">
      <t>ヒカク</t>
    </rPh>
    <phoneticPr fontId="1"/>
  </si>
  <si>
    <t>石油給湯器</t>
    <rPh sb="0" eb="2">
      <t>セキユ</t>
    </rPh>
    <rPh sb="2" eb="5">
      <t>キュウトウキ</t>
    </rPh>
    <phoneticPr fontId="1"/>
  </si>
  <si>
    <t>洗い物は低温に設定</t>
    <rPh sb="0" eb="1">
      <t>アラ</t>
    </rPh>
    <rPh sb="2" eb="3">
      <t>モノ</t>
    </rPh>
    <rPh sb="4" eb="6">
      <t>テイオン</t>
    </rPh>
    <rPh sb="7" eb="9">
      <t>セッテイ</t>
    </rPh>
    <phoneticPr fontId="1"/>
  </si>
  <si>
    <t>65ℓの水（20℃）を使い、湯沸かし器の設定温度を40℃から38℃にし、1日2回手洗いした場合（冷房期間除く）</t>
    <rPh sb="4" eb="5">
      <t>スイ</t>
    </rPh>
    <rPh sb="11" eb="12">
      <t>ツカ</t>
    </rPh>
    <rPh sb="14" eb="16">
      <t>ユワ</t>
    </rPh>
    <rPh sb="18" eb="19">
      <t>キ</t>
    </rPh>
    <rPh sb="20" eb="24">
      <t>セッテイオンド</t>
    </rPh>
    <rPh sb="37" eb="38">
      <t>ヒ</t>
    </rPh>
    <rPh sb="39" eb="40">
      <t>カイ</t>
    </rPh>
    <rPh sb="40" eb="42">
      <t>テアラ</t>
    </rPh>
    <rPh sb="45" eb="47">
      <t>バアイ</t>
    </rPh>
    <rPh sb="48" eb="50">
      <t>レイボウ</t>
    </rPh>
    <rPh sb="50" eb="52">
      <t>キカン</t>
    </rPh>
    <rPh sb="52" eb="53">
      <t>ノゾ</t>
    </rPh>
    <phoneticPr fontId="1"/>
  </si>
  <si>
    <t>シャワーは流っしぱなしにしない</t>
    <rPh sb="5" eb="6">
      <t>ナガ</t>
    </rPh>
    <phoneticPr fontId="1"/>
  </si>
  <si>
    <t>42℃のお湯を流す時間を1分間短縮した場合</t>
    <rPh sb="5" eb="6">
      <t>ユ</t>
    </rPh>
    <rPh sb="7" eb="8">
      <t>ナガ</t>
    </rPh>
    <rPh sb="9" eb="11">
      <t>ジカン</t>
    </rPh>
    <rPh sb="13" eb="15">
      <t>フンカン</t>
    </rPh>
    <rPh sb="15" eb="17">
      <t>タンシュク</t>
    </rPh>
    <rPh sb="19" eb="21">
      <t>バアイ</t>
    </rPh>
    <phoneticPr fontId="1"/>
  </si>
  <si>
    <t>ガス給湯器</t>
    <rPh sb="2" eb="5">
      <t>キュウトウキ</t>
    </rPh>
    <phoneticPr fontId="1"/>
  </si>
  <si>
    <t>電気温水器</t>
    <rPh sb="0" eb="2">
      <t>デンキ</t>
    </rPh>
    <rPh sb="2" eb="5">
      <t>オンスイキ</t>
    </rPh>
    <phoneticPr fontId="1"/>
  </si>
  <si>
    <t>温水洗浄便座</t>
    <rPh sb="0" eb="2">
      <t>オンスイ</t>
    </rPh>
    <rPh sb="2" eb="4">
      <t>センジョウ</t>
    </rPh>
    <rPh sb="4" eb="6">
      <t>ベンザ</t>
    </rPh>
    <phoneticPr fontId="1"/>
  </si>
  <si>
    <t>使わない時はフタを閉める</t>
    <rPh sb="0" eb="1">
      <t>ツカ</t>
    </rPh>
    <rPh sb="4" eb="5">
      <t>トキ</t>
    </rPh>
    <rPh sb="9" eb="10">
      <t>シ</t>
    </rPh>
    <phoneticPr fontId="1"/>
  </si>
  <si>
    <t>フタを閉めた場合と、開けっ放しの場合との比較（貯湯式）</t>
    <rPh sb="3" eb="4">
      <t>シ</t>
    </rPh>
    <rPh sb="6" eb="8">
      <t>バアイ</t>
    </rPh>
    <rPh sb="10" eb="11">
      <t>ア</t>
    </rPh>
    <rPh sb="13" eb="14">
      <t>パナ</t>
    </rPh>
    <rPh sb="16" eb="18">
      <t>バアイ</t>
    </rPh>
    <rPh sb="20" eb="22">
      <t>ヒカク</t>
    </rPh>
    <rPh sb="23" eb="25">
      <t>チョトウ</t>
    </rPh>
    <rPh sb="25" eb="26">
      <t>シキ</t>
    </rPh>
    <phoneticPr fontId="1"/>
  </si>
  <si>
    <t>便座暖房は低温に設定</t>
    <rPh sb="0" eb="2">
      <t>ベンザ</t>
    </rPh>
    <rPh sb="2" eb="4">
      <t>ダンボウ</t>
    </rPh>
    <rPh sb="5" eb="7">
      <t>テイオン</t>
    </rPh>
    <rPh sb="8" eb="10">
      <t>セッテイ</t>
    </rPh>
    <phoneticPr fontId="1"/>
  </si>
  <si>
    <t>便座の設定温度を一段階下げた（中→弱）場合（貯湯式）　　　冷房期間は便座暖房をOFF</t>
    <rPh sb="0" eb="2">
      <t>ベンザ</t>
    </rPh>
    <rPh sb="3" eb="5">
      <t>セッテイ</t>
    </rPh>
    <rPh sb="5" eb="7">
      <t>オンド</t>
    </rPh>
    <rPh sb="8" eb="9">
      <t>イチ</t>
    </rPh>
    <rPh sb="9" eb="11">
      <t>ダンカイ</t>
    </rPh>
    <rPh sb="11" eb="12">
      <t>サ</t>
    </rPh>
    <rPh sb="15" eb="16">
      <t>ナカ</t>
    </rPh>
    <rPh sb="17" eb="18">
      <t>ジャク</t>
    </rPh>
    <rPh sb="19" eb="21">
      <t>バアイ</t>
    </rPh>
    <rPh sb="22" eb="24">
      <t>チョトウ</t>
    </rPh>
    <rPh sb="24" eb="25">
      <t>シキ</t>
    </rPh>
    <rPh sb="29" eb="31">
      <t>レイボウ</t>
    </rPh>
    <rPh sb="31" eb="33">
      <t>キカン</t>
    </rPh>
    <rPh sb="34" eb="36">
      <t>ベンザ</t>
    </rPh>
    <rPh sb="36" eb="38">
      <t>ダンボウ</t>
    </rPh>
    <phoneticPr fontId="1"/>
  </si>
  <si>
    <t>液晶テレビ</t>
    <rPh sb="0" eb="2">
      <t>エキショウ</t>
    </rPh>
    <phoneticPr fontId="1"/>
  </si>
  <si>
    <t>見ない時は消す</t>
    <rPh sb="0" eb="1">
      <t>ミ</t>
    </rPh>
    <rPh sb="3" eb="4">
      <t>トキ</t>
    </rPh>
    <rPh sb="5" eb="6">
      <t>ケ</t>
    </rPh>
    <phoneticPr fontId="1"/>
  </si>
  <si>
    <t>1日1時間テレビ（32V型）を見る時間を短くした場合</t>
    <rPh sb="1" eb="2">
      <t>ヒ</t>
    </rPh>
    <rPh sb="3" eb="5">
      <t>ジカン</t>
    </rPh>
    <rPh sb="12" eb="13">
      <t>カタ</t>
    </rPh>
    <rPh sb="15" eb="16">
      <t>ミ</t>
    </rPh>
    <rPh sb="17" eb="19">
      <t>ジカン</t>
    </rPh>
    <rPh sb="20" eb="21">
      <t>ミジカ</t>
    </rPh>
    <rPh sb="24" eb="26">
      <t>バアイ</t>
    </rPh>
    <phoneticPr fontId="1"/>
  </si>
  <si>
    <t>画面は明るすぎないようにする</t>
    <rPh sb="0" eb="2">
      <t>ガメン</t>
    </rPh>
    <rPh sb="3" eb="4">
      <t>アカ</t>
    </rPh>
    <phoneticPr fontId="1"/>
  </si>
  <si>
    <t>テレビ（32V型）の画面の輝度を最適（最大→中間）にした場合</t>
    <rPh sb="10" eb="12">
      <t>ガメン</t>
    </rPh>
    <rPh sb="13" eb="15">
      <t>キド</t>
    </rPh>
    <rPh sb="16" eb="18">
      <t>サイテキ</t>
    </rPh>
    <rPh sb="19" eb="21">
      <t>サイダイ</t>
    </rPh>
    <rPh sb="22" eb="24">
      <t>チュウカン</t>
    </rPh>
    <rPh sb="28" eb="30">
      <t>バアイ</t>
    </rPh>
    <phoneticPr fontId="1"/>
  </si>
  <si>
    <t>使わない時は電源オフ</t>
    <rPh sb="0" eb="1">
      <t>ツカ</t>
    </rPh>
    <rPh sb="4" eb="5">
      <t>トキ</t>
    </rPh>
    <rPh sb="6" eb="8">
      <t>デンゲン</t>
    </rPh>
    <phoneticPr fontId="1"/>
  </si>
  <si>
    <t>デスクトップ型の場合　（1日1時間利用時間を短縮した場合）</t>
    <rPh sb="6" eb="7">
      <t>カタ</t>
    </rPh>
    <rPh sb="8" eb="10">
      <t>バアイ</t>
    </rPh>
    <rPh sb="13" eb="14">
      <t>ヒ</t>
    </rPh>
    <rPh sb="15" eb="17">
      <t>ジカン</t>
    </rPh>
    <rPh sb="17" eb="19">
      <t>リヨウ</t>
    </rPh>
    <rPh sb="19" eb="21">
      <t>ジカン</t>
    </rPh>
    <rPh sb="22" eb="24">
      <t>タンシュク</t>
    </rPh>
    <rPh sb="26" eb="28">
      <t>バアイ</t>
    </rPh>
    <phoneticPr fontId="1"/>
  </si>
  <si>
    <t>照明器具</t>
    <rPh sb="0" eb="2">
      <t>ショウメイ</t>
    </rPh>
    <rPh sb="2" eb="4">
      <t>キグ</t>
    </rPh>
    <phoneticPr fontId="1"/>
  </si>
  <si>
    <t>電球型LEDランプに交換</t>
    <rPh sb="0" eb="3">
      <t>デンキュウガタ</t>
    </rPh>
    <rPh sb="10" eb="12">
      <t>コウカン</t>
    </rPh>
    <phoneticPr fontId="1"/>
  </si>
  <si>
    <t>54W白熱電球から9Wの電球形LEDランプに交換</t>
    <rPh sb="3" eb="5">
      <t>ハクネツ</t>
    </rPh>
    <rPh sb="5" eb="7">
      <t>デンキュウ</t>
    </rPh>
    <rPh sb="12" eb="14">
      <t>デンキュウ</t>
    </rPh>
    <rPh sb="14" eb="15">
      <t>カタ</t>
    </rPh>
    <rPh sb="22" eb="24">
      <t>コウカン</t>
    </rPh>
    <phoneticPr fontId="1"/>
  </si>
  <si>
    <t>点灯時間を短く</t>
    <rPh sb="0" eb="2">
      <t>テントウ</t>
    </rPh>
    <rPh sb="2" eb="4">
      <t>ジカン</t>
    </rPh>
    <rPh sb="5" eb="6">
      <t>ミジカ</t>
    </rPh>
    <phoneticPr fontId="1"/>
  </si>
  <si>
    <t>54W白熱電球1灯の点灯時間を1日1時間短縮した場合</t>
    <rPh sb="3" eb="5">
      <t>ハクネツ</t>
    </rPh>
    <rPh sb="5" eb="7">
      <t>デンキュウ</t>
    </rPh>
    <rPh sb="8" eb="9">
      <t>トウ</t>
    </rPh>
    <rPh sb="10" eb="12">
      <t>テントウ</t>
    </rPh>
    <rPh sb="12" eb="14">
      <t>ジカン</t>
    </rPh>
    <phoneticPr fontId="1"/>
  </si>
  <si>
    <t>電子レンジ</t>
    <rPh sb="0" eb="2">
      <t>デンシ</t>
    </rPh>
    <phoneticPr fontId="1"/>
  </si>
  <si>
    <t>根菜の下ごしらえに電子レンジを利用</t>
    <rPh sb="0" eb="2">
      <t>コンサイ</t>
    </rPh>
    <rPh sb="3" eb="4">
      <t>シタ</t>
    </rPh>
    <rPh sb="9" eb="11">
      <t>デンシ</t>
    </rPh>
    <rPh sb="15" eb="17">
      <t>リヨウ</t>
    </rPh>
    <phoneticPr fontId="1"/>
  </si>
  <si>
    <t>100ｇの食材を1ℓの水(27℃程度)に入れガスで沸騰させ煮る場合と電子レンジで下ごしらえした場合の差</t>
    <rPh sb="5" eb="7">
      <t>ショクザイ</t>
    </rPh>
    <rPh sb="11" eb="12">
      <t>スイ</t>
    </rPh>
    <rPh sb="16" eb="18">
      <t>テイド</t>
    </rPh>
    <rPh sb="20" eb="21">
      <t>イ</t>
    </rPh>
    <rPh sb="25" eb="27">
      <t>フットウ</t>
    </rPh>
    <rPh sb="29" eb="30">
      <t>ニ</t>
    </rPh>
    <rPh sb="31" eb="33">
      <t>バアイ</t>
    </rPh>
    <rPh sb="34" eb="36">
      <t>デンシ</t>
    </rPh>
    <rPh sb="40" eb="41">
      <t>シタ</t>
    </rPh>
    <rPh sb="47" eb="49">
      <t>バアイ</t>
    </rPh>
    <rPh sb="50" eb="51">
      <t>サ</t>
    </rPh>
    <phoneticPr fontId="1"/>
  </si>
  <si>
    <t>自動車</t>
    <rPh sb="0" eb="3">
      <t>ジドウシャ</t>
    </rPh>
    <phoneticPr fontId="1"/>
  </si>
  <si>
    <t>加減速は少なめにする</t>
    <rPh sb="0" eb="3">
      <t>カゲンソク</t>
    </rPh>
    <rPh sb="4" eb="5">
      <t>スク</t>
    </rPh>
    <phoneticPr fontId="1"/>
  </si>
  <si>
    <t>早めのアクセルオフ</t>
    <rPh sb="0" eb="1">
      <t>ハヤ</t>
    </rPh>
    <phoneticPr fontId="1"/>
  </si>
  <si>
    <t>各種料金価格</t>
    <rPh sb="0" eb="2">
      <t>カクシュ</t>
    </rPh>
    <rPh sb="2" eb="4">
      <t>リョウキン</t>
    </rPh>
    <phoneticPr fontId="1"/>
  </si>
  <si>
    <t>水道(苫小牧市）</t>
    <rPh sb="0" eb="2">
      <t>スイドウ</t>
    </rPh>
    <rPh sb="3" eb="7">
      <t>トマコマイシ</t>
    </rPh>
    <phoneticPr fontId="1"/>
  </si>
  <si>
    <t>㎏</t>
    <phoneticPr fontId="1"/>
  </si>
  <si>
    <t>30.24kwh</t>
    <phoneticPr fontId="1"/>
  </si>
  <si>
    <t>53.08kwh</t>
    <phoneticPr fontId="1"/>
  </si>
  <si>
    <t>　　　</t>
    <phoneticPr fontId="1"/>
  </si>
  <si>
    <t>35.5ℓ</t>
    <phoneticPr fontId="1"/>
  </si>
  <si>
    <t>　　</t>
    <phoneticPr fontId="1"/>
  </si>
  <si>
    <t>30.3㎥</t>
    <phoneticPr fontId="1"/>
  </si>
  <si>
    <t>313kwh</t>
    <phoneticPr fontId="1"/>
  </si>
  <si>
    <t>208.5ℓ</t>
    <phoneticPr fontId="1"/>
  </si>
  <si>
    <t>162.7㎥</t>
    <phoneticPr fontId="1"/>
  </si>
  <si>
    <t>1,769.7kwh</t>
    <phoneticPr fontId="1"/>
  </si>
  <si>
    <t>49ℓ</t>
    <phoneticPr fontId="1"/>
  </si>
  <si>
    <t>61.72kwh</t>
    <phoneticPr fontId="1"/>
  </si>
  <si>
    <t>43.84kwh</t>
    <phoneticPr fontId="1"/>
  </si>
  <si>
    <t>107.54kwh</t>
    <phoneticPr fontId="1"/>
  </si>
  <si>
    <t>45.78kwh</t>
    <phoneticPr fontId="1"/>
  </si>
  <si>
    <t>8.36ℓ</t>
    <phoneticPr fontId="1"/>
  </si>
  <si>
    <t>18.66ℓ</t>
    <phoneticPr fontId="1"/>
  </si>
  <si>
    <t>93.28kwh</t>
    <phoneticPr fontId="1"/>
  </si>
  <si>
    <t>201.86kwh</t>
    <phoneticPr fontId="1"/>
  </si>
  <si>
    <t>34.90kwh</t>
    <phoneticPr fontId="1"/>
  </si>
  <si>
    <t>26.40kwh</t>
    <phoneticPr fontId="1"/>
  </si>
  <si>
    <t>16.79kwh</t>
    <phoneticPr fontId="1"/>
  </si>
  <si>
    <t>27.10kwh</t>
    <phoneticPr fontId="1"/>
  </si>
  <si>
    <t>パソコン</t>
    <phoneticPr fontId="1"/>
  </si>
  <si>
    <t>31.57kwh</t>
    <phoneticPr fontId="1"/>
  </si>
  <si>
    <t>90.00kwh</t>
    <phoneticPr fontId="1"/>
  </si>
  <si>
    <t>19.71kwh</t>
    <phoneticPr fontId="1"/>
  </si>
  <si>
    <t>—</t>
    <phoneticPr fontId="1"/>
  </si>
  <si>
    <t>ふんわりアクセルで「eスタート」</t>
    <phoneticPr fontId="1"/>
  </si>
  <si>
    <t>発進時、5秒間で20km/h程度の加速を意識した場合</t>
    <phoneticPr fontId="1"/>
  </si>
  <si>
    <t>83.57ℓ</t>
    <phoneticPr fontId="1"/>
  </si>
  <si>
    <t>29.29ℓ</t>
    <phoneticPr fontId="1"/>
  </si>
  <si>
    <t>18.09ℓ</t>
    <phoneticPr fontId="1"/>
  </si>
  <si>
    <t>アイドリングストップ</t>
    <phoneticPr fontId="1"/>
  </si>
  <si>
    <t>17.33ℓ</t>
    <phoneticPr fontId="1"/>
  </si>
  <si>
    <t>※出典：経済産業省 北海道経済産業局「実践 おうちで省エネ」</t>
    <phoneticPr fontId="1"/>
  </si>
  <si>
    <t>CO2排出係数</t>
    <phoneticPr fontId="1"/>
  </si>
  <si>
    <r>
      <t>kgCO</t>
    </r>
    <r>
      <rPr>
        <vertAlign val="subscript"/>
        <sz val="8"/>
        <color theme="1"/>
        <rFont val="HG丸ｺﾞｼｯｸM-PRO"/>
        <family val="3"/>
        <charset val="128"/>
      </rPr>
      <t>2</t>
    </r>
    <r>
      <rPr>
        <sz val="8"/>
        <color theme="1"/>
        <rFont val="HG丸ｺﾞｼｯｸM-PRO"/>
        <family val="3"/>
        <charset val="128"/>
      </rPr>
      <t>/kWh</t>
    </r>
    <phoneticPr fontId="1"/>
  </si>
  <si>
    <r>
      <t>kgCO</t>
    </r>
    <r>
      <rPr>
        <vertAlign val="subscript"/>
        <sz val="8"/>
        <color theme="1"/>
        <rFont val="HG丸ｺﾞｼｯｸM-PRO"/>
        <family val="3"/>
        <charset val="128"/>
      </rPr>
      <t>2</t>
    </r>
    <r>
      <rPr>
        <sz val="8"/>
        <color theme="1"/>
        <rFont val="HG丸ｺﾞｼｯｸM-PRO"/>
        <family val="3"/>
        <charset val="128"/>
      </rPr>
      <t>/m</t>
    </r>
    <r>
      <rPr>
        <vertAlign val="superscript"/>
        <sz val="8"/>
        <color theme="1"/>
        <rFont val="HG丸ｺﾞｼｯｸM-PRO"/>
        <family val="3"/>
        <charset val="128"/>
      </rPr>
      <t>3</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</si>
  <si>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</si>
  <si>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t>➀  用意するもの</t>
  </si>
  <si>
    <t>　  電気・ガス・水道の使用量及び料金が記載された検針票や、ガソリン・灯油を購入した時の</t>
  </si>
  <si>
    <t>　  レシートなどをそろえます。</t>
  </si>
  <si>
    <t>令　和：　           　　　　</t>
    <phoneticPr fontId="1"/>
  </si>
  <si>
    <t xml:space="preserve">令　和：　      　    </t>
    <phoneticPr fontId="1"/>
  </si>
  <si>
    <t xml:space="preserve"> 　 家計簿のように、月ごとの使用量・購入量・金額を入力表に入力しましょう！</t>
    <phoneticPr fontId="1"/>
  </si>
  <si>
    <t>②　入力してみましょう！　　　お名前：</t>
    <phoneticPr fontId="1"/>
  </si>
  <si>
    <r>
      <t>③　入力後、入力表の右下部にCO₂排出量合計が記載されるので、こちらが</t>
    </r>
    <r>
      <rPr>
        <b/>
        <u/>
        <sz val="11"/>
        <color rgb="FFFF0000"/>
        <rFont val="HG丸ｺﾞｼｯｸM-PRO"/>
        <family val="3"/>
        <charset val="128"/>
      </rPr>
      <t>あなたのご家庭</t>
    </r>
    <phoneticPr fontId="1"/>
  </si>
  <si>
    <t xml:space="preserve"> 年度（前年度）</t>
    <phoneticPr fontId="1"/>
  </si>
  <si>
    <t>年度（今年度）</t>
    <rPh sb="0" eb="2">
      <t>ネンド</t>
    </rPh>
    <rPh sb="3" eb="4">
      <t>イマ</t>
    </rPh>
    <phoneticPr fontId="1"/>
  </si>
  <si>
    <r>
      <t>CO</t>
    </r>
    <r>
      <rPr>
        <vertAlign val="subscript"/>
        <sz val="18"/>
        <color theme="1"/>
        <rFont val="ＭＳ Ｐゴシック"/>
        <family val="3"/>
        <charset val="128"/>
        <scheme val="minor"/>
      </rPr>
      <t>2</t>
    </r>
    <r>
      <rPr>
        <sz val="18"/>
        <color theme="1"/>
        <rFont val="ＭＳ Ｐゴシック"/>
        <family val="3"/>
        <charset val="128"/>
        <scheme val="minor"/>
      </rPr>
      <t>排出量合計</t>
    </r>
    <rPh sb="3" eb="5">
      <t>ハイシュツ</t>
    </rPh>
    <rPh sb="5" eb="6">
      <t>リョウ</t>
    </rPh>
    <rPh sb="6" eb="8">
      <t>ゴウケイ</t>
    </rPh>
    <phoneticPr fontId="1"/>
  </si>
  <si>
    <r>
      <t>　  入力すると</t>
    </r>
    <r>
      <rPr>
        <b/>
        <u/>
        <sz val="11"/>
        <color rgb="FFFF0000"/>
        <rFont val="HG丸ｺﾞｼｯｸM-PRO"/>
        <family val="3"/>
        <charset val="128"/>
      </rPr>
      <t>1人あたりのCO₂排出量</t>
    </r>
    <r>
      <rPr>
        <sz val="11"/>
        <color theme="1"/>
        <rFont val="HG丸ｺﾞｼｯｸM-PRO"/>
        <family val="3"/>
        <charset val="128"/>
      </rPr>
      <t xml:space="preserve">が算出されます。　　 　  </t>
    </r>
    <r>
      <rPr>
        <sz val="14"/>
        <color theme="1"/>
        <rFont val="HG丸ｺﾞｼｯｸM-PRO"/>
        <family val="3"/>
        <charset val="128"/>
      </rPr>
      <t xml:space="preserve"> ⇒</t>
    </r>
    <phoneticPr fontId="1"/>
  </si>
  <si>
    <r>
      <t xml:space="preserve">　  </t>
    </r>
    <r>
      <rPr>
        <b/>
        <u/>
        <sz val="11"/>
        <color rgb="FFFF0000"/>
        <rFont val="HG丸ｺﾞｼｯｸM-PRO"/>
        <family val="3"/>
        <charset val="128"/>
      </rPr>
      <t>から出たCO₂排出量</t>
    </r>
    <r>
      <rPr>
        <sz val="11"/>
        <color theme="1"/>
        <rFont val="HG丸ｺﾞｼｯｸM-PRO"/>
        <family val="3"/>
        <charset val="128"/>
      </rPr>
      <t>です。さらに、その下の家族の人数を</t>
    </r>
    <rPh sb="24" eb="26">
      <t>カゾク</t>
    </rPh>
    <phoneticPr fontId="1"/>
  </si>
  <si>
    <t>【今年度】</t>
    <rPh sb="1" eb="4">
      <t>コンネンド</t>
    </rPh>
    <phoneticPr fontId="1"/>
  </si>
  <si>
    <t>【前年度】</t>
    <rPh sb="1" eb="4">
      <t>ゼンネンド</t>
    </rPh>
    <phoneticPr fontId="1"/>
  </si>
  <si>
    <t>家のエコ診断結果</t>
    <rPh sb="0" eb="1">
      <t>ケ</t>
    </rPh>
    <rPh sb="4" eb="6">
      <t>シンダン</t>
    </rPh>
    <rPh sb="6" eb="8">
      <t>ケッカ</t>
    </rPh>
    <phoneticPr fontId="1"/>
  </si>
  <si>
    <t>こちらから</t>
    <phoneticPr fontId="1"/>
  </si>
  <si>
    <t>こちらから</t>
    <phoneticPr fontId="1"/>
  </si>
  <si>
    <t>【今年度のCO₂排出量】</t>
    <rPh sb="1" eb="4">
      <t>コンネンド</t>
    </rPh>
    <rPh sb="8" eb="10">
      <t>ハイシュツ</t>
    </rPh>
    <rPh sb="10" eb="11">
      <t>リョウ</t>
    </rPh>
    <phoneticPr fontId="1"/>
  </si>
  <si>
    <t>㎏</t>
    <phoneticPr fontId="1"/>
  </si>
  <si>
    <t>【前年度のCO₂排出量】</t>
    <rPh sb="1" eb="2">
      <t>マエ</t>
    </rPh>
    <rPh sb="8" eb="10">
      <t>ハイシュツ</t>
    </rPh>
    <rPh sb="10" eb="11">
      <t>リョウ</t>
    </rPh>
    <phoneticPr fontId="1"/>
  </si>
  <si>
    <t>今年度シートへは、</t>
    <rPh sb="0" eb="1">
      <t>イマ</t>
    </rPh>
    <phoneticPr fontId="1"/>
  </si>
  <si>
    <t>前年度シートへは、</t>
    <rPh sb="0" eb="1">
      <t>マエ</t>
    </rPh>
    <phoneticPr fontId="1"/>
  </si>
  <si>
    <t>　  CO₂排出量が自動的に算出されます。『とまエコノート』</t>
    <phoneticPr fontId="1"/>
  </si>
  <si>
    <t xml:space="preserve">    光熱費やCO₂総排出量などエコライフの取組みの成果が確認できます。ご家庭での省エネ行動を参考に</t>
    <rPh sb="4" eb="7">
      <t>コウネツヒ</t>
    </rPh>
    <rPh sb="11" eb="12">
      <t>ソウ</t>
    </rPh>
    <rPh sb="27" eb="29">
      <t>セイカ</t>
    </rPh>
    <rPh sb="30" eb="32">
      <t>カクニン</t>
    </rPh>
    <phoneticPr fontId="1"/>
  </si>
  <si>
    <t>　できるところからエコライフに取組みましょう！</t>
    <phoneticPr fontId="1"/>
  </si>
  <si>
    <t>エコ診断結果シート</t>
    <phoneticPr fontId="1"/>
  </si>
  <si>
    <t xml:space="preserve"> のグラフより</t>
    <phoneticPr fontId="1"/>
  </si>
  <si>
    <t>本分</t>
    <rPh sb="0" eb="2">
      <t>ホンブン</t>
    </rPh>
    <phoneticPr fontId="1"/>
  </si>
  <si>
    <t>⇒</t>
    <phoneticPr fontId="1"/>
  </si>
  <si>
    <t>1年間合計</t>
    <phoneticPr fontId="1"/>
  </si>
  <si>
    <t>-</t>
    <phoneticPr fontId="1"/>
  </si>
  <si>
    <t>1年間合計</t>
    <phoneticPr fontId="1"/>
  </si>
  <si>
    <r>
      <t>■</t>
    </r>
    <r>
      <rPr>
        <b/>
        <sz val="18"/>
        <color theme="1"/>
        <rFont val="HG丸ｺﾞｼｯｸM-PRO"/>
        <family val="3"/>
        <charset val="128"/>
      </rPr>
      <t>ご家庭での省エネ行動とその効果</t>
    </r>
    <rPh sb="2" eb="4">
      <t>カテイ</t>
    </rPh>
    <rPh sb="14" eb="16">
      <t>コウカ</t>
    </rPh>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</si>
  <si>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</si>
  <si>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</si>
  <si>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</si>
  <si>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</si>
  <si>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</si>
  <si>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</si>
  <si>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</si>
  <si>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</si>
  <si>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</si>
  <si>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水道</t>
    </r>
    <r>
      <rPr>
        <sz val="11"/>
        <color theme="1"/>
        <rFont val="ＭＳ Ｐゴシック"/>
        <family val="3"/>
        <charset val="128"/>
        <scheme val="minor"/>
      </rPr>
      <t>（苫小牧市）</t>
    </r>
    <rPh sb="0" eb="2">
      <t>スイドウ</t>
    </rPh>
    <rPh sb="3" eb="7">
      <t>トマコマイシ</t>
    </rPh>
    <phoneticPr fontId="1"/>
  </si>
  <si>
    <t>エコ山</t>
    <rPh sb="2" eb="3">
      <t>ヤマ</t>
    </rPh>
    <phoneticPr fontId="1"/>
  </si>
  <si>
    <t>④ 前年度との比較は、入力表(今年度)右端「前年同期比」や</t>
    <rPh sb="11" eb="13">
      <t>ニュウリョク</t>
    </rPh>
    <rPh sb="13" eb="14">
      <t>ヒョウ</t>
    </rPh>
    <rPh sb="15" eb="18">
      <t>コンネンド</t>
    </rPh>
    <rPh sb="19" eb="21">
      <t>ミギハシ</t>
    </rPh>
    <rPh sb="22" eb="24">
      <t>ゼンネン</t>
    </rPh>
    <rPh sb="24" eb="27">
      <t>ドウキヒ</t>
    </rPh>
    <phoneticPr fontId="1"/>
  </si>
  <si>
    <r>
      <t>8.74</t>
    </r>
    <r>
      <rPr>
        <sz val="9"/>
        <color theme="1"/>
        <rFont val="Segoe UI Symbol"/>
        <family val="2"/>
      </rPr>
      <t>㎥</t>
    </r>
    <phoneticPr fontId="1"/>
  </si>
  <si>
    <t>電気料金：　　　　　　　</t>
    <rPh sb="0" eb="1">
      <t>デン</t>
    </rPh>
    <rPh sb="1" eb="2">
      <t>キ</t>
    </rPh>
    <rPh sb="2" eb="3">
      <t>リョウ</t>
    </rPh>
    <rPh sb="4" eb="5">
      <t>キン</t>
    </rPh>
    <phoneticPr fontId="1"/>
  </si>
  <si>
    <t>令和5年11月 北海道電力のモデル料金：従量電灯B（消費税込）</t>
    <rPh sb="0" eb="2">
      <t>レイワ</t>
    </rPh>
    <rPh sb="3" eb="4">
      <t>ネン</t>
    </rPh>
    <rPh sb="6" eb="7">
      <t>ガツ</t>
    </rPh>
    <rPh sb="8" eb="11">
      <t>ホッカイドウ</t>
    </rPh>
    <rPh sb="11" eb="13">
      <t>デンリョク</t>
    </rPh>
    <rPh sb="17" eb="19">
      <t>リョウキン</t>
    </rPh>
    <rPh sb="20" eb="22">
      <t>ジュウリョウ</t>
    </rPh>
    <rPh sb="22" eb="24">
      <t>デントウ</t>
    </rPh>
    <rPh sb="26" eb="29">
      <t>ショウヒゼイ</t>
    </rPh>
    <rPh sb="29" eb="30">
      <t>コ</t>
    </rPh>
    <phoneticPr fontId="1"/>
  </si>
  <si>
    <t>都市ガス料金：</t>
    <rPh sb="0" eb="2">
      <t>トシ</t>
    </rPh>
    <rPh sb="4" eb="6">
      <t>リョウキン</t>
    </rPh>
    <phoneticPr fontId="1"/>
  </si>
  <si>
    <t>令和5年11月 北海道ガスの一般料金Ｂ（消費税込）</t>
    <rPh sb="14" eb="16">
      <t>イッパン</t>
    </rPh>
    <rPh sb="16" eb="18">
      <t>リョウキン</t>
    </rPh>
    <phoneticPr fontId="1"/>
  </si>
  <si>
    <t>上下水道料金：</t>
    <rPh sb="0" eb="2">
      <t>ジョウゲ</t>
    </rPh>
    <rPh sb="2" eb="4">
      <t>スイドウ</t>
    </rPh>
    <rPh sb="4" eb="6">
      <t>リョウキン</t>
    </rPh>
    <phoneticPr fontId="1"/>
  </si>
  <si>
    <r>
      <t>札幌市水道局家事用11～20</t>
    </r>
    <r>
      <rPr>
        <sz val="8"/>
        <color theme="1"/>
        <rFont val="Segoe UI Symbol"/>
        <family val="2"/>
      </rPr>
      <t>㎥</t>
    </r>
    <r>
      <rPr>
        <sz val="8"/>
        <color theme="1"/>
        <rFont val="HG丸ｺﾞｼｯｸM-PRO"/>
        <family val="3"/>
        <charset val="128"/>
      </rPr>
      <t>の場合（消費税込）</t>
    </r>
    <rPh sb="0" eb="2">
      <t>サッポロ</t>
    </rPh>
    <rPh sb="2" eb="3">
      <t>シ</t>
    </rPh>
    <rPh sb="3" eb="6">
      <t>スイドウキョク</t>
    </rPh>
    <rPh sb="6" eb="9">
      <t>カジヨウ</t>
    </rPh>
    <rPh sb="16" eb="18">
      <t>バアイ</t>
    </rPh>
    <phoneticPr fontId="1"/>
  </si>
  <si>
    <t>灯油価格：</t>
    <rPh sb="0" eb="2">
      <t>トウユ</t>
    </rPh>
    <rPh sb="2" eb="4">
      <t>カカク</t>
    </rPh>
    <phoneticPr fontId="1"/>
  </si>
  <si>
    <t>令和5年8月 全道平均 経済産業省北海道経済産業局調べ（消費税込）</t>
    <rPh sb="7" eb="8">
      <t>ゼン</t>
    </rPh>
    <rPh sb="8" eb="9">
      <t>ドウ</t>
    </rPh>
    <rPh sb="9" eb="11">
      <t>ヘイキン</t>
    </rPh>
    <rPh sb="12" eb="17">
      <t>ケイザイサンギョウショウ</t>
    </rPh>
    <rPh sb="17" eb="22">
      <t>ホッカイドウケイザイ</t>
    </rPh>
    <rPh sb="22" eb="24">
      <t>サンギョウ</t>
    </rPh>
    <rPh sb="24" eb="25">
      <t>キョク</t>
    </rPh>
    <rPh sb="25" eb="26">
      <t>シラ</t>
    </rPh>
    <phoneticPr fontId="1"/>
  </si>
  <si>
    <t>レギュラーガソリン価格：</t>
    <rPh sb="9" eb="11">
      <t>カカク</t>
    </rPh>
    <phoneticPr fontId="1"/>
  </si>
  <si>
    <t>令和5年8月 全道平均 経済産業省資源エネルギー庁調べ（消費税込）</t>
    <rPh sb="17" eb="19">
      <t>シゲン</t>
    </rPh>
    <rPh sb="24" eb="25">
      <t>チョウ</t>
    </rPh>
    <rPh sb="25" eb="26">
      <t>シラ</t>
    </rPh>
    <phoneticPr fontId="1"/>
  </si>
  <si>
    <t>LPガス
（苫小牧ガス）</t>
    <rPh sb="6" eb="9">
      <t>トマコマイ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</si>
</sst>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Red]\-#,##0.000"/>
    <numFmt numFmtId="177" formatCode="#,##0&quot; kWh&quot;"/>
    <numFmt numFmtId="178" formatCode="#,##0&quot; 円&quot;"/>
    <numFmt numFmtId="179" formatCode="#,##0&quot; kg&quot;"/>
    <numFmt numFmtId="180" formatCode="#,##0&quot; ㎥&quot;"/>
    <numFmt numFmtId="181" formatCode="#,##0&quot;　ℓ&quot;"/>
    <numFmt numFmtId="182" formatCode="#,##0&quot;　人&quot;"/>
    <numFmt numFmtId="183" formatCode="#,##0.0_ "/>
    <numFmt numFmtId="184" formatCode="m&quot;月&quot;"/>
    <numFmt numFmtId="185" formatCode="m"/>
  </numFmts>
  <fonts count="53" x14ac:knownFonts="1">
    <font>
      <sz val="11"/>
      <color theme="1"/>
      <name val="ＭＳ Ｐゴシック"/>
      <family val="2"/>
      <charset val="128"/>
      <scheme val="minor"/>
    </font>
    <font>
      <sz val="6"/>
      <name val="ＭＳ Ｐゴシック"/>
      <family val="2"/>
      <charset val="128"/>
      <scheme val="minor"/>
    </font>
    <font>
      <sz val="18"/>
      <color theme="1"/>
      <name val="ＤＦ特太ゴシック体"/>
      <family val="3"/>
      <charset val="128"/>
    </font>
    <font>
      <sz val="14"/>
      <color theme="1"/>
      <name val="ＤＦ特太ゴシック体"/>
      <family val="3"/>
      <charset val="128"/>
    </font>
    <font>
      <sz val="8"/>
      <color theme="1"/>
      <name val="ＭＳ Ｐゴシック"/>
      <family val="2"/>
      <charset val="128"/>
      <scheme val="minor"/>
    </font>
    <font>
      <sz val="8"/>
      <color theme="1"/>
      <name val="ＭＳ Ｐゴシック"/>
      <family val="3"/>
      <charset val="128"/>
      <scheme val="minor"/>
    </font>
    <font>
      <sz val="11"/>
      <color theme="1"/>
      <name val="ＭＳ Ｐゴシック"/>
      <family val="2"/>
      <charset val="128"/>
      <scheme val="minor"/>
    </font>
    <font>
      <sz val="36"/>
      <color theme="1"/>
      <name val="ＤＦ特太ゴシック体"/>
      <family val="3"/>
      <charset val="128"/>
    </font>
    <font>
      <sz val="12"/>
      <color theme="1"/>
      <name val="ＭＳ Ｐゴシック"/>
      <family val="2"/>
      <charset val="128"/>
      <scheme val="minor"/>
    </font>
    <font>
      <sz val="12"/>
      <color theme="1"/>
      <name val="ＭＳ Ｐゴシック"/>
      <family val="3"/>
      <charset val="128"/>
      <scheme val="minor"/>
    </font>
    <font>
      <vertAlign val="subscript"/>
      <sz val="12"/>
      <color theme="1"/>
      <name val="ＭＳ Ｐゴシック"/>
      <family val="3"/>
      <charset val="128"/>
      <scheme val="minor"/>
    </font>
    <font>
      <vertAlign val="superscrip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2"/>
      <color indexed="81"/>
      <name val="HG丸ｺﾞｼｯｸM-PRO"/>
      <family val="3"/>
      <charset val="128"/>
    </font>
    <font>
      <b/>
      <sz val="14"/>
      <color indexed="81"/>
      <name val="HG丸ｺﾞｼｯｸM-PRO"/>
      <family val="3"/>
      <charset val="128"/>
    </font>
    <font>
      <sz val="28"/>
      <color theme="1"/>
      <name val="HGP創英角ﾎﾟｯﾌﾟ体"/>
      <family val="3"/>
      <charset val="128"/>
    </font>
    <font>
      <sz val="36"/>
      <color theme="1"/>
      <name val="HGP創英角ﾎﾟｯﾌﾟ体"/>
      <family val="3"/>
      <charset val="128"/>
    </font>
    <font>
      <sz val="26"/>
      <color theme="1"/>
      <name val="HGP創英角ﾎﾟｯﾌﾟ体"/>
      <family val="3"/>
      <charset val="128"/>
    </font>
    <font>
      <b/>
      <vertAlign val="subscript"/>
      <sz val="12"/>
      <color theme="1"/>
      <name val="ＭＳ Ｐゴシック"/>
      <family val="3"/>
      <charset val="128"/>
      <scheme val="minor"/>
    </font>
    <font>
      <sz val="14"/>
      <color theme="1"/>
      <name val="ＭＳ Ｐゴシック"/>
      <family val="2"/>
      <charset val="128"/>
      <scheme val="minor"/>
    </font>
    <font>
      <b/>
      <sz val="18"/>
      <color theme="1"/>
      <name val="ＤＨＰ特太ゴシック体"/>
      <family val="3"/>
      <charset val="128"/>
    </font>
    <font>
      <b/>
      <sz val="18"/>
      <color theme="1"/>
      <name val="HG丸ｺﾞｼｯｸM-PRO"/>
      <family val="3"/>
      <charset val="128"/>
    </font>
    <font>
      <sz val="11"/>
      <color theme="1"/>
      <name val="HG丸ｺﾞｼｯｸM-PRO"/>
      <family val="3"/>
      <charset val="128"/>
    </font>
    <font>
      <sz val="10"/>
      <color theme="1"/>
      <name val="HG丸ｺﾞｼｯｸM-PRO"/>
      <family val="3"/>
      <charset val="128"/>
    </font>
    <font>
      <sz val="9"/>
      <color theme="1"/>
      <name val="HG丸ｺﾞｼｯｸM-PRO"/>
      <family val="3"/>
      <charset val="128"/>
    </font>
    <font>
      <sz val="8"/>
      <color theme="1"/>
      <name val="HG丸ｺﾞｼｯｸM-PRO"/>
      <family val="3"/>
      <charset val="128"/>
    </font>
    <font>
      <sz val="9"/>
      <color theme="1"/>
      <name val="ＭＳ Ｐゴシック"/>
      <family val="3"/>
      <charset val="128"/>
      <scheme val="minor"/>
    </font>
    <font>
      <vertAlign val="subscript"/>
      <sz val="8"/>
      <color theme="1"/>
      <name val="HG丸ｺﾞｼｯｸM-PRO"/>
      <family val="3"/>
      <charset val="128"/>
    </font>
    <font>
      <vertAlign val="superscript"/>
      <sz val="8"/>
      <color theme="1"/>
      <name val="HG丸ｺﾞｼｯｸM-PRO"/>
      <family val="3"/>
      <charset val="128"/>
    </font>
    <font>
      <sz val="11"/>
      <color theme="1"/>
      <name val="ＭＳ Ｐゴシック"/>
      <family val="3"/>
      <charset val="128"/>
      <scheme val="minor"/>
    </font>
    <font>
      <b/>
      <u/>
      <sz val="11"/>
      <color rgb="FFFF0000"/>
      <name val="HG丸ｺﾞｼｯｸM-PRO"/>
      <family val="3"/>
      <charset val="128"/>
    </font>
    <font>
      <b/>
      <sz val="14"/>
      <color theme="1"/>
      <name val="ＤＨＰ特太ゴシック体"/>
      <family val="3"/>
      <charset val="128"/>
    </font>
    <font>
      <sz val="18"/>
      <color theme="1"/>
      <name val="ＭＳ Ｐゴシック"/>
      <family val="3"/>
      <charset val="128"/>
      <scheme val="minor"/>
    </font>
    <font>
      <vertAlign val="subscript"/>
      <sz val="18"/>
      <color theme="1"/>
      <name val="ＭＳ Ｐゴシック"/>
      <family val="3"/>
      <charset val="128"/>
      <scheme val="minor"/>
    </font>
    <font>
      <u/>
      <sz val="11"/>
      <color theme="10"/>
      <name val="ＭＳ Ｐゴシック"/>
      <family val="2"/>
      <charset val="128"/>
      <scheme val="minor"/>
    </font>
    <font>
      <sz val="14"/>
      <color theme="1"/>
      <name val="HG丸ｺﾞｼｯｸM-PRO"/>
      <family val="3"/>
      <charset val="128"/>
    </font>
    <font>
      <sz val="22"/>
      <color theme="1"/>
      <name val="HGP創英角ﾎﾟｯﾌﾟ体"/>
      <family val="3"/>
      <charset val="128"/>
    </font>
    <font>
      <b/>
      <u/>
      <sz val="11"/>
      <color theme="10"/>
      <name val="HG丸ｺﾞｼｯｸM-PRO"/>
      <family val="3"/>
      <charset val="128"/>
    </font>
    <font>
      <b/>
      <sz val="11"/>
      <color theme="1"/>
      <name val="ＭＳ Ｐゴシック"/>
      <family val="3"/>
      <charset val="128"/>
      <scheme val="minor"/>
    </font>
    <font>
      <b/>
      <sz val="18"/>
      <color rgb="FFFF0000"/>
      <name val="ＭＳ Ｐゴシック"/>
      <family val="3"/>
      <charset val="128"/>
      <scheme val="minor"/>
    </font>
    <font>
      <b/>
      <sz val="16"/>
      <color rgb="FFFF0000"/>
      <name val="ＭＳ Ｐゴシック"/>
      <family val="3"/>
      <charset val="128"/>
      <scheme val="minor"/>
    </font>
    <font>
      <sz val="16"/>
      <color theme="1"/>
      <name val="ＭＳ Ｐゴシック"/>
      <family val="3"/>
      <charset val="128"/>
      <scheme val="minor"/>
    </font>
    <font>
      <b/>
      <sz val="24"/>
      <name val="ＭＳ Ｐゴシック"/>
      <family val="3"/>
      <charset val="128"/>
      <scheme val="minor"/>
    </font>
    <font>
      <b/>
      <u/>
      <sz val="12"/>
      <color theme="10"/>
      <name val="HG丸ｺﾞｼｯｸM-PRO"/>
      <family val="3"/>
      <charset val="128"/>
    </font>
    <font>
      <vertAlign val="subscript"/>
      <sz val="14"/>
      <color theme="1"/>
      <name val="ＭＳ Ｐゴシック"/>
      <family val="3"/>
      <charset val="128"/>
      <scheme val="minor"/>
    </font>
    <font>
      <vertAlign val="superscript"/>
      <sz val="14"/>
      <color theme="1"/>
      <name val="ＭＳ Ｐゴシック"/>
      <family val="3"/>
      <charset val="128"/>
      <scheme val="minor"/>
    </font>
    <font>
      <sz val="18"/>
      <color theme="1"/>
      <name val="ＭＳ Ｐゴシック"/>
      <family val="2"/>
      <charset val="128"/>
      <scheme val="minor"/>
    </font>
    <font>
      <sz val="12"/>
      <color rgb="FF0070C0"/>
      <name val="HG丸ｺﾞｼｯｸM-PRO"/>
      <family val="3"/>
      <charset val="128"/>
    </font>
    <font>
      <sz val="11"/>
      <color rgb="FF0070C0"/>
      <name val="HG丸ｺﾞｼｯｸM-PRO"/>
      <family val="3"/>
      <charset val="128"/>
    </font>
    <font>
      <sz val="9"/>
      <color theme="1"/>
      <name val="Segoe UI Symbol"/>
      <family val="2"/>
    </font>
    <font>
      <sz val="8"/>
      <color theme="1"/>
      <name val="Segoe UI Symbol"/>
      <family val="2"/>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05FF76"/>
        <bgColor indexed="64"/>
      </patternFill>
    </fill>
    <fill>
      <patternFill patternType="solid">
        <fgColor rgb="FF92D050"/>
        <bgColor indexed="64"/>
      </patternFill>
    </fill>
    <fill>
      <patternFill patternType="solid">
        <fgColor rgb="FFB1E63A"/>
        <bgColor indexed="64"/>
      </patternFill>
    </fill>
    <fill>
      <patternFill patternType="solid">
        <fgColor rgb="FFFFCCFF"/>
        <bgColor indexed="64"/>
      </patternFill>
    </fill>
    <fill>
      <patternFill patternType="solid">
        <fgColor theme="2"/>
        <bgColor indexed="64"/>
      </patternFill>
    </fill>
  </fills>
  <borders count="79">
    <border>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hair">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indexed="64"/>
      </left>
      <right/>
      <top style="thin">
        <color indexed="64"/>
      </top>
      <bottom style="hair">
        <color indexed="64"/>
      </bottom>
      <diagonal/>
    </border>
    <border>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thin">
        <color auto="1"/>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
      <left style="hair">
        <color auto="1"/>
      </left>
      <right style="thin">
        <color auto="1"/>
      </right>
      <top style="hair">
        <color auto="1"/>
      </top>
      <bottom style="thin">
        <color auto="1"/>
      </bottom>
      <diagonal/>
    </border>
    <border>
      <left style="thin">
        <color indexed="64"/>
      </left>
      <right style="hair">
        <color indexed="64"/>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s>
  <cellStyleXfs count="4">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36" fillId="0" borderId="0" applyNumberFormat="0" applyFill="0" applyBorder="0" applyAlignment="0" applyProtection="0">
      <alignment vertical="center"/>
    </xf>
  </cellStyleXfs>
  <cellXfs count="245">
    <xf numFmtId="0" fontId="0" fillId="0" borderId="0" xfId="0">
      <alignment vertical="center"/>
    </xf>
    <xf numFmtId="0" fontId="2" fillId="0" borderId="0" xfId="0" applyFont="1" applyAlignment="1">
      <alignment vertical="center"/>
    </xf>
    <xf numFmtId="0" fontId="3" fillId="0" borderId="0" xfId="0" applyFont="1">
      <alignment vertical="center"/>
    </xf>
    <xf numFmtId="38" fontId="0" fillId="0" borderId="0" xfId="1" applyFont="1">
      <alignment vertical="center"/>
    </xf>
    <xf numFmtId="38" fontId="4" fillId="0" borderId="7" xfId="1" applyFont="1" applyFill="1" applyBorder="1" applyAlignment="1">
      <alignment horizontal="left" vertical="center"/>
    </xf>
    <xf numFmtId="38" fontId="5" fillId="0" borderId="7" xfId="1" applyFont="1" applyFill="1" applyBorder="1" applyAlignment="1">
      <alignment horizontal="left" vertical="center"/>
    </xf>
    <xf numFmtId="178" fontId="0" fillId="0" borderId="7" xfId="1" applyNumberFormat="1" applyFont="1" applyFill="1" applyBorder="1">
      <alignment vertical="center"/>
    </xf>
    <xf numFmtId="178" fontId="0" fillId="0" borderId="6" xfId="1" applyNumberFormat="1" applyFont="1" applyFill="1" applyBorder="1">
      <alignment vertical="center"/>
    </xf>
    <xf numFmtId="38" fontId="5" fillId="0" borderId="11" xfId="1" applyFont="1" applyFill="1" applyBorder="1" applyAlignment="1">
      <alignment horizontal="left" vertical="center"/>
    </xf>
    <xf numFmtId="179" fontId="0" fillId="0" borderId="11" xfId="1" applyNumberFormat="1" applyFont="1" applyFill="1" applyBorder="1">
      <alignment vertical="center"/>
    </xf>
    <xf numFmtId="179" fontId="0" fillId="0" borderId="10" xfId="1" applyNumberFormat="1" applyFont="1" applyFill="1" applyBorder="1">
      <alignment vertical="center"/>
    </xf>
    <xf numFmtId="180" fontId="0" fillId="0" borderId="7" xfId="1" applyNumberFormat="1" applyFont="1" applyFill="1" applyBorder="1">
      <alignment vertical="center"/>
    </xf>
    <xf numFmtId="180" fontId="0" fillId="0" borderId="6" xfId="1" applyNumberFormat="1" applyFont="1" applyFill="1" applyBorder="1">
      <alignment vertical="center"/>
    </xf>
    <xf numFmtId="38" fontId="5" fillId="0" borderId="9" xfId="1" applyFont="1" applyFill="1" applyBorder="1" applyAlignment="1">
      <alignment horizontal="left" vertical="center"/>
    </xf>
    <xf numFmtId="179" fontId="0" fillId="0" borderId="9" xfId="1" applyNumberFormat="1" applyFont="1" applyFill="1" applyBorder="1">
      <alignment vertical="center"/>
    </xf>
    <xf numFmtId="179" fontId="0" fillId="0" borderId="8" xfId="1" applyNumberFormat="1" applyFont="1" applyFill="1" applyBorder="1">
      <alignment vertical="center"/>
    </xf>
    <xf numFmtId="181" fontId="0" fillId="0" borderId="19" xfId="1" applyNumberFormat="1" applyFont="1" applyFill="1" applyBorder="1">
      <alignment vertical="center"/>
    </xf>
    <xf numFmtId="181" fontId="0" fillId="0" borderId="20" xfId="1" applyNumberFormat="1" applyFont="1" applyFill="1" applyBorder="1">
      <alignment vertical="center"/>
    </xf>
    <xf numFmtId="181" fontId="0" fillId="0" borderId="22" xfId="1" applyNumberFormat="1" applyFont="1" applyFill="1" applyBorder="1">
      <alignment vertical="center"/>
    </xf>
    <xf numFmtId="178" fontId="0" fillId="0" borderId="14" xfId="1" applyNumberFormat="1" applyFont="1" applyFill="1" applyBorder="1">
      <alignment vertical="center"/>
    </xf>
    <xf numFmtId="179" fontId="0" fillId="0" borderId="24" xfId="1" applyNumberFormat="1" applyFont="1" applyFill="1" applyBorder="1">
      <alignment vertical="center"/>
    </xf>
    <xf numFmtId="38" fontId="0" fillId="0" borderId="0" xfId="1" applyFont="1" applyProtection="1">
      <alignment vertical="center"/>
    </xf>
    <xf numFmtId="38" fontId="0" fillId="0" borderId="0" xfId="1" applyFont="1" applyAlignment="1" applyProtection="1">
      <alignment horizontal="left" vertical="center"/>
    </xf>
    <xf numFmtId="38" fontId="8" fillId="0" borderId="0" xfId="1" applyFont="1" applyBorder="1" applyAlignment="1" applyProtection="1">
      <alignment vertical="center"/>
    </xf>
    <xf numFmtId="38" fontId="8" fillId="0" borderId="0" xfId="1" applyFont="1" applyBorder="1" applyAlignment="1" applyProtection="1">
      <alignment vertical="center" wrapText="1"/>
    </xf>
    <xf numFmtId="38" fontId="8" fillId="0" borderId="0" xfId="1" applyFont="1" applyBorder="1" applyAlignment="1" applyProtection="1">
      <alignment horizontal="left" vertical="center"/>
    </xf>
    <xf numFmtId="38" fontId="9" fillId="0" borderId="26" xfId="1" applyFont="1" applyBorder="1" applyAlignment="1" applyProtection="1">
      <alignment horizontal="center" vertical="center"/>
    </xf>
    <xf numFmtId="177" fontId="9" fillId="2" borderId="21" xfId="1" applyNumberFormat="1" applyFont="1" applyFill="1" applyBorder="1" applyProtection="1">
      <alignment vertical="center"/>
    </xf>
    <xf numFmtId="178" fontId="9" fillId="3" borderId="15" xfId="1" applyNumberFormat="1" applyFont="1" applyFill="1" applyBorder="1" applyProtection="1">
      <alignment vertical="center"/>
    </xf>
    <xf numFmtId="180" fontId="9" fillId="2" borderId="23" xfId="1" applyNumberFormat="1" applyFont="1" applyFill="1" applyBorder="1" applyProtection="1">
      <alignment vertical="center"/>
    </xf>
    <xf numFmtId="180" fontId="9" fillId="2" borderId="21" xfId="1" applyNumberFormat="1" applyFont="1" applyFill="1" applyBorder="1" applyProtection="1">
      <alignment vertical="center"/>
    </xf>
    <xf numFmtId="181" fontId="9" fillId="2" borderId="21" xfId="1" applyNumberFormat="1" applyFont="1" applyFill="1" applyBorder="1" applyProtection="1">
      <alignment vertical="center"/>
    </xf>
    <xf numFmtId="182" fontId="0" fillId="0" borderId="27" xfId="1" applyNumberFormat="1" applyFont="1" applyBorder="1" applyAlignment="1" applyProtection="1">
      <alignment horizontal="right" vertical="center"/>
    </xf>
    <xf numFmtId="183" fontId="9" fillId="2" borderId="23" xfId="1" applyNumberFormat="1" applyFont="1" applyFill="1" applyBorder="1" applyProtection="1">
      <alignment vertical="center"/>
    </xf>
    <xf numFmtId="185" fontId="0" fillId="0" borderId="0" xfId="1" applyNumberFormat="1" applyFont="1" applyProtection="1">
      <alignment vertical="center"/>
    </xf>
    <xf numFmtId="184" fontId="12" fillId="0" borderId="1" xfId="1" applyNumberFormat="1" applyFont="1" applyBorder="1" applyAlignment="1" applyProtection="1">
      <alignment horizontal="center" vertical="center"/>
    </xf>
    <xf numFmtId="184" fontId="12" fillId="0" borderId="38" xfId="1" applyNumberFormat="1" applyFont="1" applyBorder="1" applyAlignment="1" applyProtection="1">
      <alignment horizontal="center" vertical="center"/>
    </xf>
    <xf numFmtId="38" fontId="7" fillId="4" borderId="0" xfId="1" applyFont="1" applyFill="1" applyAlignment="1" applyProtection="1">
      <alignment vertical="center" wrapText="1"/>
      <protection locked="0"/>
    </xf>
    <xf numFmtId="179" fontId="13" fillId="5" borderId="34" xfId="1" applyNumberFormat="1" applyFont="1" applyFill="1" applyBorder="1" applyAlignment="1" applyProtection="1">
      <alignment horizontal="right" vertical="center"/>
    </xf>
    <xf numFmtId="179" fontId="13" fillId="5" borderId="35" xfId="1" applyNumberFormat="1" applyFont="1" applyFill="1" applyBorder="1" applyAlignment="1" applyProtection="1">
      <alignment horizontal="right" vertical="center"/>
    </xf>
    <xf numFmtId="0" fontId="0" fillId="0" borderId="0" xfId="0" applyAlignment="1">
      <alignment horizontal="left" vertical="center"/>
    </xf>
    <xf numFmtId="38" fontId="18" fillId="4" borderId="0" xfId="1" applyFont="1" applyFill="1" applyAlignment="1" applyProtection="1">
      <alignment vertical="center" wrapText="1"/>
      <protection locked="0"/>
    </xf>
    <xf numFmtId="38" fontId="19" fillId="4" borderId="0" xfId="1" applyFont="1" applyFill="1" applyAlignment="1" applyProtection="1">
      <alignment horizontal="right" vertical="center" wrapText="1"/>
      <protection locked="0"/>
    </xf>
    <xf numFmtId="38" fontId="19" fillId="4" borderId="0" xfId="1" applyFont="1" applyFill="1" applyAlignment="1" applyProtection="1">
      <alignment horizontal="center" vertical="center" wrapText="1"/>
      <protection locked="0"/>
    </xf>
    <xf numFmtId="38" fontId="19" fillId="4" borderId="0" xfId="1" applyFont="1" applyFill="1" applyAlignment="1" applyProtection="1">
      <alignment vertical="center" wrapText="1"/>
      <protection locked="0"/>
    </xf>
    <xf numFmtId="38" fontId="17" fillId="4" borderId="0" xfId="1" applyFont="1" applyFill="1" applyAlignment="1" applyProtection="1">
      <alignment vertical="center" wrapText="1"/>
      <protection locked="0"/>
    </xf>
    <xf numFmtId="179" fontId="9" fillId="6" borderId="31" xfId="1" applyNumberFormat="1" applyFont="1" applyFill="1" applyBorder="1" applyProtection="1">
      <alignment vertical="center"/>
    </xf>
    <xf numFmtId="179" fontId="9" fillId="6" borderId="25" xfId="1" applyNumberFormat="1" applyFont="1" applyFill="1" applyBorder="1" applyProtection="1">
      <alignment vertical="center"/>
    </xf>
    <xf numFmtId="179" fontId="9" fillId="6" borderId="9" xfId="1" applyNumberFormat="1" applyFont="1" applyFill="1" applyBorder="1" applyProtection="1">
      <alignment vertical="center"/>
    </xf>
    <xf numFmtId="179" fontId="9" fillId="6" borderId="12" xfId="1" applyNumberFormat="1" applyFont="1" applyFill="1" applyBorder="1" applyProtection="1">
      <alignment vertical="center"/>
    </xf>
    <xf numFmtId="179" fontId="9" fillId="6" borderId="16" xfId="1" applyNumberFormat="1" applyFont="1" applyFill="1" applyBorder="1" applyProtection="1">
      <alignment vertical="center"/>
    </xf>
    <xf numFmtId="38" fontId="9" fillId="6" borderId="41" xfId="1" applyFont="1" applyFill="1" applyBorder="1" applyAlignment="1" applyProtection="1">
      <alignment horizontal="left" vertical="center"/>
    </xf>
    <xf numFmtId="38" fontId="9" fillId="6" borderId="42" xfId="1" applyFont="1" applyFill="1" applyBorder="1" applyAlignment="1" applyProtection="1">
      <alignment horizontal="left" vertical="center"/>
    </xf>
    <xf numFmtId="38" fontId="9" fillId="6" borderId="12" xfId="1" applyFont="1" applyFill="1" applyBorder="1" applyAlignment="1" applyProtection="1">
      <alignment horizontal="left" vertical="center"/>
    </xf>
    <xf numFmtId="38" fontId="9" fillId="2" borderId="39" xfId="1" applyFont="1" applyFill="1" applyBorder="1" applyAlignment="1" applyProtection="1">
      <alignment horizontal="left" vertical="center"/>
    </xf>
    <xf numFmtId="177" fontId="9" fillId="2" borderId="5" xfId="1" applyNumberFormat="1" applyFont="1" applyFill="1" applyBorder="1" applyProtection="1">
      <alignment vertical="center"/>
      <protection locked="0"/>
    </xf>
    <xf numFmtId="183" fontId="9" fillId="2" borderId="22" xfId="1" applyNumberFormat="1" applyFont="1" applyFill="1" applyBorder="1" applyProtection="1">
      <alignment vertical="center"/>
      <protection locked="0"/>
    </xf>
    <xf numFmtId="180" fontId="9" fillId="2" borderId="22" xfId="1" applyNumberFormat="1" applyFont="1" applyFill="1" applyBorder="1" applyProtection="1">
      <alignment vertical="center"/>
      <protection locked="0"/>
    </xf>
    <xf numFmtId="38" fontId="9" fillId="2" borderId="43" xfId="1" applyFont="1" applyFill="1" applyBorder="1" applyAlignment="1" applyProtection="1">
      <alignment horizontal="left" vertical="center"/>
    </xf>
    <xf numFmtId="183" fontId="9" fillId="2" borderId="19" xfId="1" applyNumberFormat="1" applyFont="1" applyFill="1" applyBorder="1" applyProtection="1">
      <alignment vertical="center"/>
      <protection locked="0"/>
    </xf>
    <xf numFmtId="181" fontId="9" fillId="2" borderId="19" xfId="1" applyNumberFormat="1" applyFont="1" applyFill="1" applyBorder="1" applyProtection="1">
      <alignment vertical="center"/>
      <protection locked="0"/>
    </xf>
    <xf numFmtId="38" fontId="9" fillId="3" borderId="40" xfId="1" applyFont="1" applyFill="1" applyBorder="1" applyAlignment="1" applyProtection="1">
      <alignment horizontal="left" vertical="center"/>
    </xf>
    <xf numFmtId="178" fontId="9" fillId="3" borderId="11" xfId="1" applyNumberFormat="1" applyFont="1" applyFill="1" applyBorder="1" applyProtection="1">
      <alignment vertical="center"/>
      <protection locked="0"/>
    </xf>
    <xf numFmtId="178" fontId="9" fillId="3" borderId="7" xfId="1" applyNumberFormat="1" applyFont="1" applyFill="1" applyBorder="1" applyProtection="1">
      <alignment vertical="center"/>
      <protection locked="0"/>
    </xf>
    <xf numFmtId="38" fontId="9" fillId="3" borderId="4" xfId="1" applyFont="1" applyFill="1" applyBorder="1" applyAlignment="1" applyProtection="1">
      <alignment horizontal="left" vertical="center"/>
    </xf>
    <xf numFmtId="178" fontId="9" fillId="3" borderId="5" xfId="1" applyNumberFormat="1" applyFont="1" applyFill="1" applyBorder="1" applyProtection="1">
      <alignment vertical="center"/>
    </xf>
    <xf numFmtId="178" fontId="9" fillId="3" borderId="18" xfId="1" applyNumberFormat="1" applyFont="1" applyFill="1" applyBorder="1" applyProtection="1">
      <alignment vertical="center"/>
    </xf>
    <xf numFmtId="38" fontId="3" fillId="0" borderId="1" xfId="1" applyFont="1" applyFill="1" applyBorder="1" applyAlignment="1" applyProtection="1">
      <alignment horizontal="center" vertical="center"/>
    </xf>
    <xf numFmtId="38" fontId="9" fillId="0" borderId="31" xfId="1" applyFont="1" applyFill="1" applyBorder="1" applyAlignment="1" applyProtection="1">
      <alignment horizontal="center" vertical="center"/>
    </xf>
    <xf numFmtId="38" fontId="9" fillId="0" borderId="32" xfId="1" applyFont="1" applyFill="1" applyBorder="1" applyAlignment="1" applyProtection="1">
      <alignment vertical="center"/>
    </xf>
    <xf numFmtId="38" fontId="9" fillId="0" borderId="32" xfId="1" applyFont="1" applyFill="1" applyBorder="1" applyAlignment="1" applyProtection="1">
      <alignment horizontal="center" vertical="center"/>
    </xf>
    <xf numFmtId="38" fontId="3" fillId="0" borderId="1" xfId="1" applyFont="1" applyFill="1" applyBorder="1" applyAlignment="1" applyProtection="1">
      <alignment horizontal="center" vertical="center" wrapText="1"/>
    </xf>
    <xf numFmtId="38" fontId="13" fillId="0" borderId="0" xfId="1" applyFont="1" applyProtection="1">
      <alignment vertical="center"/>
    </xf>
    <xf numFmtId="38" fontId="9" fillId="0" borderId="38" xfId="1" applyFont="1" applyBorder="1" applyAlignment="1" applyProtection="1">
      <alignment horizontal="center" vertical="center"/>
    </xf>
    <xf numFmtId="177" fontId="9" fillId="2" borderId="18" xfId="1" applyNumberFormat="1" applyFont="1" applyFill="1" applyBorder="1" applyProtection="1">
      <alignment vertical="center"/>
    </xf>
    <xf numFmtId="179" fontId="13" fillId="5" borderId="44" xfId="1" applyNumberFormat="1" applyFont="1" applyFill="1" applyBorder="1" applyAlignment="1" applyProtection="1">
      <alignment horizontal="right" vertical="center"/>
    </xf>
    <xf numFmtId="182" fontId="0" fillId="0" borderId="45" xfId="1" applyNumberFormat="1" applyFont="1" applyBorder="1" applyAlignment="1" applyProtection="1">
      <alignment horizontal="right" vertical="center"/>
    </xf>
    <xf numFmtId="179" fontId="13" fillId="5" borderId="46" xfId="1" applyNumberFormat="1" applyFont="1" applyFill="1" applyBorder="1" applyAlignment="1" applyProtection="1">
      <alignment horizontal="right" vertical="center"/>
    </xf>
    <xf numFmtId="38" fontId="8" fillId="0" borderId="38" xfId="1" applyFont="1" applyBorder="1" applyAlignment="1" applyProtection="1">
      <alignment horizontal="center" vertical="center"/>
    </xf>
    <xf numFmtId="9" fontId="0" fillId="7" borderId="18" xfId="2" applyNumberFormat="1" applyFont="1" applyFill="1" applyBorder="1" applyProtection="1">
      <alignment vertical="center"/>
    </xf>
    <xf numFmtId="38" fontId="4" fillId="0" borderId="22" xfId="1" applyFont="1" applyFill="1" applyBorder="1" applyAlignment="1">
      <alignment horizontal="left" vertical="center"/>
    </xf>
    <xf numFmtId="177" fontId="0" fillId="0" borderId="22" xfId="1" applyNumberFormat="1" applyFont="1" applyFill="1" applyBorder="1">
      <alignment vertical="center"/>
    </xf>
    <xf numFmtId="38" fontId="4" fillId="0" borderId="19" xfId="1" applyFont="1" applyFill="1" applyBorder="1" applyAlignment="1">
      <alignment horizontal="left" vertical="center"/>
    </xf>
    <xf numFmtId="184" fontId="12" fillId="0" borderId="52" xfId="1" applyNumberFormat="1" applyFont="1" applyBorder="1" applyAlignment="1" applyProtection="1">
      <alignment horizontal="center" vertical="center"/>
    </xf>
    <xf numFmtId="177" fontId="9" fillId="2" borderId="19" xfId="1" applyNumberFormat="1" applyFont="1" applyFill="1" applyBorder="1" applyProtection="1">
      <alignment vertical="center"/>
      <protection locked="0"/>
    </xf>
    <xf numFmtId="184" fontId="12" fillId="0" borderId="51" xfId="1" applyNumberFormat="1" applyFont="1" applyBorder="1" applyAlignment="1" applyProtection="1">
      <alignment horizontal="center" vertical="center"/>
    </xf>
    <xf numFmtId="184" fontId="12" fillId="0" borderId="53" xfId="1" applyNumberFormat="1" applyFont="1" applyBorder="1" applyAlignment="1" applyProtection="1">
      <alignment horizontal="center" vertical="center"/>
    </xf>
    <xf numFmtId="184" fontId="12" fillId="0" borderId="54" xfId="1" applyNumberFormat="1" applyFont="1" applyBorder="1" applyAlignment="1" applyProtection="1">
      <alignment horizontal="center" vertical="center"/>
    </xf>
    <xf numFmtId="38" fontId="21" fillId="0" borderId="0" xfId="1" applyFont="1" applyAlignment="1">
      <alignment horizontal="center" vertical="center"/>
    </xf>
    <xf numFmtId="38" fontId="21" fillId="0" borderId="51" xfId="1" applyFont="1" applyBorder="1" applyAlignment="1">
      <alignment horizontal="center" vertical="center"/>
    </xf>
    <xf numFmtId="0" fontId="22" fillId="0" borderId="0" xfId="0" applyFont="1">
      <alignment vertical="center"/>
    </xf>
    <xf numFmtId="0" fontId="26" fillId="8" borderId="61" xfId="0" applyFont="1" applyFill="1" applyBorder="1" applyAlignment="1">
      <alignment horizontal="center" vertical="center"/>
    </xf>
    <xf numFmtId="0" fontId="25" fillId="0" borderId="60" xfId="0" applyFont="1" applyBorder="1" applyAlignment="1">
      <alignment vertical="center" wrapText="1"/>
    </xf>
    <xf numFmtId="0" fontId="25" fillId="0" borderId="61" xfId="0" applyFont="1" applyBorder="1" applyAlignment="1">
      <alignment vertical="center" wrapText="1"/>
    </xf>
    <xf numFmtId="0" fontId="25" fillId="0" borderId="61" xfId="0" applyFont="1" applyBorder="1" applyAlignment="1">
      <alignment horizontal="center" vertical="center" wrapText="1"/>
    </xf>
    <xf numFmtId="0" fontId="26" fillId="0" borderId="61" xfId="0" applyFont="1" applyBorder="1" applyAlignment="1">
      <alignment horizontal="right" vertical="center" wrapText="1"/>
    </xf>
    <xf numFmtId="38" fontId="26" fillId="0" borderId="62" xfId="1" applyFont="1" applyBorder="1">
      <alignment vertical="center"/>
    </xf>
    <xf numFmtId="38" fontId="26" fillId="0" borderId="63" xfId="1" applyFont="1" applyBorder="1">
      <alignment vertical="center"/>
    </xf>
    <xf numFmtId="0" fontId="26" fillId="0" borderId="62" xfId="0" applyFont="1" applyBorder="1" applyAlignment="1">
      <alignment horizontal="center" vertical="center" wrapText="1"/>
    </xf>
    <xf numFmtId="38" fontId="26" fillId="0" borderId="40" xfId="1" applyFont="1" applyBorder="1">
      <alignment vertical="center"/>
    </xf>
    <xf numFmtId="38" fontId="26" fillId="0" borderId="6" xfId="1" applyFont="1" applyBorder="1">
      <alignment vertical="center"/>
    </xf>
    <xf numFmtId="0" fontId="25" fillId="8" borderId="60" xfId="0" applyFont="1" applyFill="1" applyBorder="1" applyAlignment="1">
      <alignment vertical="center" wrapText="1"/>
    </xf>
    <xf numFmtId="0" fontId="25" fillId="8" borderId="61" xfId="0" applyFont="1" applyFill="1" applyBorder="1">
      <alignment vertical="center"/>
    </xf>
    <xf numFmtId="0" fontId="25" fillId="8" borderId="61" xfId="0" applyFont="1" applyFill="1" applyBorder="1" applyAlignment="1">
      <alignment vertical="center" wrapText="1"/>
    </xf>
    <xf numFmtId="0" fontId="25" fillId="8" borderId="61" xfId="0" applyFont="1" applyFill="1" applyBorder="1" applyAlignment="1">
      <alignment horizontal="center" vertical="center" wrapText="1"/>
    </xf>
    <xf numFmtId="0" fontId="26" fillId="8" borderId="61" xfId="0" applyFont="1" applyFill="1" applyBorder="1" applyAlignment="1">
      <alignment horizontal="right" vertical="center" wrapText="1"/>
    </xf>
    <xf numFmtId="38" fontId="26" fillId="8" borderId="62" xfId="1" applyFont="1" applyFill="1" applyBorder="1">
      <alignment vertical="center"/>
    </xf>
    <xf numFmtId="38" fontId="26" fillId="8" borderId="63" xfId="1" applyFont="1" applyFill="1" applyBorder="1">
      <alignment vertical="center"/>
    </xf>
    <xf numFmtId="0" fontId="26" fillId="8" borderId="62" xfId="0" applyFont="1" applyFill="1" applyBorder="1" applyAlignment="1">
      <alignment horizontal="center" vertical="center" wrapText="1"/>
    </xf>
    <xf numFmtId="38" fontId="26" fillId="8" borderId="40" xfId="1" applyFont="1" applyFill="1" applyBorder="1">
      <alignment vertical="center"/>
    </xf>
    <xf numFmtId="38" fontId="26" fillId="8" borderId="6" xfId="1" applyFont="1" applyFill="1" applyBorder="1">
      <alignment vertical="center"/>
    </xf>
    <xf numFmtId="0" fontId="25" fillId="0" borderId="61" xfId="0" applyFont="1" applyBorder="1" applyAlignment="1">
      <alignment horizontal="left" vertical="center" wrapText="1"/>
    </xf>
    <xf numFmtId="38" fontId="26" fillId="8" borderId="61" xfId="1" applyFont="1" applyFill="1" applyBorder="1" applyAlignment="1">
      <alignment horizontal="right" vertical="center" wrapText="1"/>
    </xf>
    <xf numFmtId="38" fontId="26" fillId="0" borderId="61" xfId="1" applyFont="1" applyBorder="1" applyAlignment="1">
      <alignment horizontal="right" vertical="center" wrapText="1"/>
    </xf>
    <xf numFmtId="38" fontId="26" fillId="0" borderId="65" xfId="1" applyFont="1" applyBorder="1">
      <alignment vertical="center"/>
    </xf>
    <xf numFmtId="0" fontId="26" fillId="0" borderId="62" xfId="0" applyFont="1" applyBorder="1">
      <alignment vertical="center"/>
    </xf>
    <xf numFmtId="0" fontId="26" fillId="8" borderId="62" xfId="0" applyFont="1" applyFill="1" applyBorder="1">
      <alignment vertical="center"/>
    </xf>
    <xf numFmtId="0" fontId="25" fillId="8" borderId="66" xfId="0" applyFont="1" applyFill="1" applyBorder="1" applyAlignment="1">
      <alignment vertical="center" wrapText="1"/>
    </xf>
    <xf numFmtId="0" fontId="25" fillId="8" borderId="67" xfId="0" applyFont="1" applyFill="1" applyBorder="1" applyAlignment="1">
      <alignment vertical="center" wrapText="1"/>
    </xf>
    <xf numFmtId="0" fontId="25" fillId="8" borderId="67" xfId="0" applyFont="1" applyFill="1" applyBorder="1" applyAlignment="1">
      <alignment horizontal="center" vertical="center" wrapText="1"/>
    </xf>
    <xf numFmtId="0" fontId="26" fillId="8" borderId="67" xfId="0" applyFont="1" applyFill="1" applyBorder="1" applyAlignment="1">
      <alignment horizontal="right" vertical="center" wrapText="1"/>
    </xf>
    <xf numFmtId="0" fontId="26" fillId="8" borderId="68" xfId="0" applyFont="1" applyFill="1" applyBorder="1">
      <alignment vertical="center"/>
    </xf>
    <xf numFmtId="38" fontId="26" fillId="8" borderId="65" xfId="1" applyFont="1" applyFill="1" applyBorder="1">
      <alignment vertical="center"/>
    </xf>
    <xf numFmtId="0" fontId="26" fillId="8" borderId="68" xfId="0" applyFont="1" applyFill="1" applyBorder="1" applyAlignment="1">
      <alignment horizontal="center" vertical="center" wrapText="1"/>
    </xf>
    <xf numFmtId="38" fontId="26" fillId="8" borderId="42" xfId="1" applyFont="1" applyFill="1" applyBorder="1">
      <alignment vertical="center"/>
    </xf>
    <xf numFmtId="38" fontId="26" fillId="8" borderId="8" xfId="1" applyFont="1" applyFill="1" applyBorder="1">
      <alignment vertical="center"/>
    </xf>
    <xf numFmtId="0" fontId="28" fillId="0" borderId="0" xfId="0" applyFont="1">
      <alignment vertical="center"/>
    </xf>
    <xf numFmtId="38" fontId="26" fillId="0" borderId="0" xfId="1" applyFont="1" applyProtection="1">
      <alignment vertical="center"/>
    </xf>
    <xf numFmtId="0" fontId="24" fillId="0" borderId="0" xfId="0" applyFont="1">
      <alignment vertical="center"/>
    </xf>
    <xf numFmtId="0" fontId="26" fillId="0" borderId="0" xfId="0" applyFont="1">
      <alignment vertical="center"/>
    </xf>
    <xf numFmtId="38" fontId="26" fillId="0" borderId="13" xfId="1" applyFont="1" applyBorder="1" applyAlignment="1" applyProtection="1">
      <alignment horizontal="left" vertical="center" wrapText="1"/>
    </xf>
    <xf numFmtId="38" fontId="27" fillId="0" borderId="70" xfId="1" applyFont="1" applyBorder="1" applyAlignment="1" applyProtection="1">
      <alignment vertical="center" wrapText="1"/>
    </xf>
    <xf numFmtId="38" fontId="26" fillId="0" borderId="71" xfId="1" applyFont="1" applyBorder="1" applyAlignment="1" applyProtection="1">
      <alignment horizontal="left" vertical="center" wrapText="1"/>
    </xf>
    <xf numFmtId="38" fontId="26" fillId="0" borderId="14" xfId="1" applyFont="1" applyBorder="1" applyAlignment="1" applyProtection="1">
      <alignment vertical="center" wrapText="1"/>
    </xf>
    <xf numFmtId="38" fontId="27" fillId="0" borderId="64" xfId="1" applyFont="1" applyBorder="1" applyAlignment="1" applyProtection="1">
      <alignment vertical="center" wrapText="1"/>
    </xf>
    <xf numFmtId="38" fontId="26" fillId="0" borderId="60" xfId="1" applyFont="1" applyBorder="1" applyAlignment="1" applyProtection="1">
      <alignment vertical="center" wrapText="1"/>
    </xf>
    <xf numFmtId="38" fontId="26" fillId="0" borderId="14" xfId="1" applyFont="1" applyBorder="1" applyProtection="1">
      <alignment vertical="center"/>
    </xf>
    <xf numFmtId="38" fontId="26" fillId="0" borderId="60" xfId="1" applyFont="1" applyBorder="1" applyProtection="1">
      <alignment vertical="center"/>
    </xf>
    <xf numFmtId="38" fontId="26" fillId="0" borderId="72" xfId="1" applyFont="1" applyBorder="1" applyProtection="1">
      <alignment vertical="center"/>
    </xf>
    <xf numFmtId="38" fontId="27" fillId="0" borderId="73" xfId="1" applyFont="1" applyBorder="1" applyAlignment="1" applyProtection="1">
      <alignment vertical="center" wrapText="1"/>
    </xf>
    <xf numFmtId="38" fontId="26" fillId="0" borderId="74" xfId="1" applyFont="1" applyBorder="1" applyProtection="1">
      <alignment vertical="center"/>
    </xf>
    <xf numFmtId="0" fontId="24" fillId="0" borderId="0" xfId="0" applyFont="1" applyAlignment="1">
      <alignment vertical="center"/>
    </xf>
    <xf numFmtId="0" fontId="33" fillId="0" borderId="0" xfId="0" applyFont="1">
      <alignment vertical="center"/>
    </xf>
    <xf numFmtId="0" fontId="17" fillId="0" borderId="0" xfId="0" applyFont="1" applyAlignment="1">
      <alignment vertical="center"/>
    </xf>
    <xf numFmtId="0" fontId="17" fillId="0" borderId="0" xfId="0" applyFont="1">
      <alignment vertical="center"/>
    </xf>
    <xf numFmtId="179" fontId="31" fillId="0" borderId="31" xfId="1" applyNumberFormat="1" applyFont="1" applyFill="1" applyBorder="1" applyProtection="1">
      <alignment vertical="center"/>
    </xf>
    <xf numFmtId="179" fontId="31" fillId="0" borderId="9" xfId="1" applyNumberFormat="1" applyFont="1" applyFill="1" applyBorder="1" applyProtection="1">
      <alignment vertical="center"/>
    </xf>
    <xf numFmtId="0" fontId="38" fillId="0" borderId="0" xfId="0" applyFont="1">
      <alignment vertical="center"/>
    </xf>
    <xf numFmtId="177" fontId="31" fillId="0" borderId="19" xfId="1" applyNumberFormat="1" applyFont="1" applyFill="1" applyBorder="1" applyProtection="1">
      <alignment vertical="center"/>
    </xf>
    <xf numFmtId="177" fontId="31" fillId="0" borderId="22" xfId="1" applyNumberFormat="1" applyFont="1" applyFill="1" applyBorder="1" applyProtection="1">
      <alignment vertical="center"/>
    </xf>
    <xf numFmtId="178" fontId="31" fillId="0" borderId="7" xfId="1" applyNumberFormat="1" applyFont="1" applyFill="1" applyBorder="1" applyProtection="1">
      <alignment vertical="center"/>
    </xf>
    <xf numFmtId="183" fontId="31" fillId="0" borderId="22" xfId="1" applyNumberFormat="1" applyFont="1" applyFill="1" applyBorder="1" applyProtection="1">
      <alignment vertical="center"/>
    </xf>
    <xf numFmtId="180" fontId="31" fillId="0" borderId="22" xfId="1" applyNumberFormat="1" applyFont="1" applyFill="1" applyBorder="1" applyProtection="1">
      <alignment vertical="center"/>
    </xf>
    <xf numFmtId="183" fontId="31" fillId="0" borderId="19" xfId="1" applyNumberFormat="1" applyFont="1" applyFill="1" applyBorder="1" applyProtection="1">
      <alignment vertical="center"/>
    </xf>
    <xf numFmtId="181" fontId="31" fillId="0" borderId="19" xfId="1" applyNumberFormat="1" applyFont="1" applyFill="1" applyBorder="1" applyProtection="1">
      <alignment vertical="center"/>
    </xf>
    <xf numFmtId="0" fontId="12" fillId="0" borderId="0" xfId="0" applyFont="1">
      <alignment vertical="center"/>
    </xf>
    <xf numFmtId="0" fontId="24" fillId="0" borderId="0" xfId="0" applyFont="1" applyAlignment="1">
      <alignment horizontal="left" vertical="center"/>
    </xf>
    <xf numFmtId="0" fontId="21" fillId="0" borderId="0" xfId="0" applyFont="1">
      <alignment vertical="center"/>
    </xf>
    <xf numFmtId="0" fontId="41" fillId="0" borderId="75" xfId="0" applyFont="1" applyBorder="1">
      <alignment vertical="center"/>
    </xf>
    <xf numFmtId="0" fontId="41" fillId="0" borderId="75" xfId="0" applyFont="1" applyBorder="1" applyAlignment="1">
      <alignment horizontal="center" vertical="center"/>
    </xf>
    <xf numFmtId="0" fontId="14" fillId="0" borderId="75" xfId="0" applyFont="1" applyBorder="1">
      <alignment vertical="center"/>
    </xf>
    <xf numFmtId="0" fontId="44" fillId="0" borderId="0" xfId="0" applyFont="1" applyAlignment="1">
      <alignment horizontal="center" vertical="center"/>
    </xf>
    <xf numFmtId="0" fontId="45" fillId="0" borderId="0" xfId="3" applyFont="1">
      <alignment vertical="center"/>
    </xf>
    <xf numFmtId="0" fontId="21" fillId="0" borderId="0" xfId="0" applyFont="1" applyAlignment="1">
      <alignment horizontal="center" vertical="center"/>
    </xf>
    <xf numFmtId="0" fontId="12" fillId="0" borderId="0" xfId="0" applyFont="1" applyAlignment="1">
      <alignment horizontal="center" vertical="center"/>
    </xf>
    <xf numFmtId="184" fontId="8" fillId="0" borderId="0" xfId="0" applyNumberFormat="1" applyFont="1">
      <alignment vertical="center"/>
    </xf>
    <xf numFmtId="184" fontId="9" fillId="0" borderId="0" xfId="0" applyNumberFormat="1" applyFont="1">
      <alignment vertical="center"/>
    </xf>
    <xf numFmtId="184" fontId="8" fillId="0" borderId="0" xfId="0" applyNumberFormat="1" applyFont="1" applyBorder="1" applyAlignment="1">
      <alignment vertical="center"/>
    </xf>
    <xf numFmtId="38" fontId="21" fillId="0" borderId="30" xfId="1" applyFont="1" applyBorder="1" applyProtection="1">
      <alignment vertical="center"/>
    </xf>
    <xf numFmtId="38" fontId="12" fillId="0" borderId="30" xfId="1" applyFont="1" applyBorder="1" applyProtection="1">
      <alignment vertical="center"/>
    </xf>
    <xf numFmtId="176" fontId="48" fillId="0" borderId="29" xfId="1" applyNumberFormat="1" applyFont="1" applyFill="1" applyBorder="1" applyProtection="1">
      <alignment vertical="center"/>
      <protection locked="0"/>
    </xf>
    <xf numFmtId="0" fontId="48" fillId="0" borderId="29" xfId="1" applyNumberFormat="1" applyFont="1" applyFill="1" applyBorder="1" applyProtection="1">
      <alignment vertical="center"/>
      <protection locked="0"/>
    </xf>
    <xf numFmtId="2" fontId="48" fillId="0" borderId="29" xfId="1" applyNumberFormat="1" applyFont="1" applyFill="1" applyBorder="1" applyProtection="1">
      <alignment vertical="center"/>
      <protection locked="0"/>
    </xf>
    <xf numFmtId="38" fontId="8" fillId="0" borderId="28" xfId="1" applyFont="1" applyBorder="1" applyAlignment="1" applyProtection="1">
      <alignment horizontal="left" vertical="center" wrapText="1"/>
    </xf>
    <xf numFmtId="38" fontId="9" fillId="0" borderId="28" xfId="1" applyFont="1" applyBorder="1" applyProtection="1">
      <alignment vertical="center"/>
    </xf>
    <xf numFmtId="38" fontId="9" fillId="0" borderId="28" xfId="1" applyFont="1" applyBorder="1" applyAlignment="1" applyProtection="1">
      <alignment vertical="center" wrapText="1"/>
    </xf>
    <xf numFmtId="38" fontId="21" fillId="0" borderId="0" xfId="1" applyFont="1" applyBorder="1" applyAlignment="1" applyProtection="1">
      <alignment horizontal="left" vertical="center"/>
    </xf>
    <xf numFmtId="38" fontId="21" fillId="0" borderId="0" xfId="1" applyFont="1" applyBorder="1" applyAlignment="1" applyProtection="1">
      <alignment vertical="center"/>
    </xf>
    <xf numFmtId="0" fontId="24" fillId="0" borderId="0" xfId="0" applyFont="1" applyAlignment="1">
      <alignment horizontal="center" vertical="center"/>
    </xf>
    <xf numFmtId="38" fontId="2" fillId="0" borderId="0" xfId="0" applyNumberFormat="1" applyFont="1" applyAlignment="1">
      <alignment vertical="center"/>
    </xf>
    <xf numFmtId="0" fontId="49" fillId="0" borderId="0" xfId="0" applyFont="1" applyAlignment="1">
      <alignment horizontal="right" vertical="center"/>
    </xf>
    <xf numFmtId="0" fontId="50" fillId="0" borderId="0" xfId="0" applyFont="1" applyBorder="1" applyAlignment="1">
      <alignment horizontal="center" vertical="center"/>
    </xf>
    <xf numFmtId="0" fontId="25" fillId="8" borderId="61" xfId="0" applyFont="1" applyFill="1" applyBorder="1" applyAlignment="1">
      <alignment horizontal="center"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5" fillId="0" borderId="66" xfId="0" applyFont="1" applyBorder="1" applyAlignment="1">
      <alignment vertical="center" wrapText="1"/>
    </xf>
    <xf numFmtId="0" fontId="25" fillId="0" borderId="67" xfId="0" applyFont="1" applyBorder="1" applyAlignment="1">
      <alignment vertical="center" wrapText="1"/>
    </xf>
    <xf numFmtId="0" fontId="25" fillId="0" borderId="67" xfId="0" applyFont="1" applyBorder="1" applyAlignment="1">
      <alignment horizontal="center" vertical="center" wrapText="1"/>
    </xf>
    <xf numFmtId="0" fontId="26" fillId="0" borderId="67" xfId="0" applyFont="1" applyBorder="1" applyAlignment="1">
      <alignment horizontal="right" vertical="center" wrapText="1"/>
    </xf>
    <xf numFmtId="38" fontId="26" fillId="0" borderId="68" xfId="1" applyFont="1" applyBorder="1">
      <alignment vertical="center"/>
    </xf>
    <xf numFmtId="0" fontId="26" fillId="0" borderId="68" xfId="0" applyFont="1" applyBorder="1" applyAlignment="1">
      <alignment horizontal="center" vertical="center" wrapText="1"/>
    </xf>
    <xf numFmtId="38" fontId="26" fillId="0" borderId="42" xfId="1" applyFont="1" applyBorder="1">
      <alignment vertical="center"/>
    </xf>
    <xf numFmtId="38" fontId="26" fillId="0" borderId="8" xfId="1" applyFont="1" applyBorder="1">
      <alignment vertical="center"/>
    </xf>
    <xf numFmtId="0" fontId="39" fillId="0" borderId="0" xfId="3" applyFont="1" applyAlignment="1">
      <alignment horizontal="left" vertical="center"/>
    </xf>
    <xf numFmtId="38" fontId="34" fillId="0" borderId="33" xfId="1" applyFont="1" applyBorder="1" applyAlignment="1" applyProtection="1">
      <alignment horizontal="center" vertical="center"/>
    </xf>
    <xf numFmtId="0" fontId="34" fillId="0" borderId="48" xfId="0" applyFont="1" applyBorder="1" applyAlignment="1">
      <alignment horizontal="center" vertical="center"/>
    </xf>
    <xf numFmtId="38" fontId="34" fillId="0" borderId="49" xfId="1" applyFont="1" applyBorder="1" applyAlignment="1" applyProtection="1">
      <alignment horizontal="center" vertical="center"/>
    </xf>
    <xf numFmtId="0" fontId="34" fillId="0" borderId="50" xfId="0" applyFont="1" applyBorder="1" applyAlignment="1">
      <alignment horizontal="center" vertical="center"/>
    </xf>
    <xf numFmtId="38" fontId="14" fillId="0" borderId="2" xfId="1" applyFont="1" applyFill="1" applyBorder="1" applyAlignment="1" applyProtection="1">
      <alignment horizontal="center" vertical="center"/>
    </xf>
    <xf numFmtId="38" fontId="14" fillId="0" borderId="3" xfId="1" applyFont="1" applyFill="1" applyBorder="1" applyAlignment="1" applyProtection="1">
      <alignment horizontal="center" vertical="center"/>
    </xf>
    <xf numFmtId="38" fontId="17" fillId="0" borderId="0" xfId="1" applyFont="1" applyAlignment="1" applyProtection="1">
      <alignment horizontal="center" vertical="center"/>
    </xf>
    <xf numFmtId="38" fontId="17" fillId="0" borderId="37" xfId="1" applyFont="1" applyBorder="1" applyAlignment="1" applyProtection="1">
      <alignment horizontal="center" vertical="center"/>
    </xf>
    <xf numFmtId="38" fontId="18" fillId="4" borderId="0" xfId="1" applyFont="1" applyFill="1" applyAlignment="1" applyProtection="1">
      <alignment horizontal="center" vertical="center" wrapText="1"/>
      <protection locked="0"/>
    </xf>
    <xf numFmtId="38" fontId="34" fillId="0" borderId="36" xfId="1" applyFont="1" applyFill="1" applyBorder="1" applyAlignment="1" applyProtection="1">
      <alignment horizontal="center" vertical="center"/>
    </xf>
    <xf numFmtId="0" fontId="34" fillId="0" borderId="47" xfId="0" applyFont="1" applyBorder="1" applyAlignment="1">
      <alignment horizontal="center" vertical="center"/>
    </xf>
    <xf numFmtId="0" fontId="14" fillId="0" borderId="0" xfId="0" applyFont="1" applyAlignment="1">
      <alignment horizontal="center" vertical="center"/>
    </xf>
    <xf numFmtId="0" fontId="14" fillId="0" borderId="78" xfId="0" applyFont="1" applyBorder="1" applyAlignment="1">
      <alignment horizontal="center" vertical="center"/>
    </xf>
    <xf numFmtId="0" fontId="44" fillId="0" borderId="0" xfId="0" applyFont="1" applyAlignment="1">
      <alignment horizontal="center" vertical="center"/>
    </xf>
    <xf numFmtId="0" fontId="14" fillId="0" borderId="76" xfId="0" applyFont="1" applyBorder="1" applyAlignment="1">
      <alignment horizontal="right" vertical="center"/>
    </xf>
    <xf numFmtId="0" fontId="14" fillId="0" borderId="77" xfId="0" applyFont="1" applyBorder="1" applyAlignment="1">
      <alignment horizontal="right" vertical="center"/>
    </xf>
    <xf numFmtId="0" fontId="40" fillId="0" borderId="77" xfId="0" applyFont="1" applyBorder="1" applyAlignment="1">
      <alignment horizontal="right" vertical="center"/>
    </xf>
    <xf numFmtId="38" fontId="14" fillId="0" borderId="76" xfId="0" applyNumberFormat="1" applyFont="1" applyBorder="1" applyAlignment="1">
      <alignment horizontal="right" vertical="center"/>
    </xf>
    <xf numFmtId="0" fontId="42" fillId="0" borderId="76" xfId="0" applyFont="1" applyBorder="1" applyAlignment="1">
      <alignment horizontal="right" vertical="center"/>
    </xf>
    <xf numFmtId="0" fontId="43" fillId="0" borderId="77" xfId="0" applyFont="1" applyBorder="1" applyAlignment="1">
      <alignment horizontal="right" vertical="center"/>
    </xf>
    <xf numFmtId="0" fontId="25" fillId="8" borderId="56" xfId="0" applyFont="1" applyFill="1" applyBorder="1" applyAlignment="1">
      <alignment horizontal="center" vertical="center"/>
    </xf>
    <xf numFmtId="0" fontId="25" fillId="8" borderId="59" xfId="0" applyFont="1" applyFill="1" applyBorder="1" applyAlignment="1">
      <alignment horizontal="center" vertical="center"/>
    </xf>
    <xf numFmtId="0" fontId="25" fillId="8" borderId="61" xfId="0" applyFont="1" applyFill="1" applyBorder="1" applyAlignment="1">
      <alignment horizontal="center" vertical="center"/>
    </xf>
    <xf numFmtId="0" fontId="25" fillId="8" borderId="64" xfId="0" applyFont="1" applyFill="1" applyBorder="1" applyAlignment="1">
      <alignment horizontal="center" vertical="center"/>
    </xf>
    <xf numFmtId="0" fontId="27" fillId="8" borderId="62" xfId="0" applyFont="1" applyFill="1" applyBorder="1" applyAlignment="1">
      <alignment horizontal="center" vertical="center"/>
    </xf>
    <xf numFmtId="0" fontId="27" fillId="8" borderId="63" xfId="0" applyFont="1" applyFill="1" applyBorder="1" applyAlignment="1">
      <alignment horizontal="center" vertical="center"/>
    </xf>
    <xf numFmtId="0" fontId="24" fillId="8" borderId="55" xfId="0" applyFont="1" applyFill="1" applyBorder="1" applyAlignment="1">
      <alignment horizontal="center" vertical="center"/>
    </xf>
    <xf numFmtId="0" fontId="24" fillId="8" borderId="60" xfId="0" applyFont="1" applyFill="1" applyBorder="1" applyAlignment="1">
      <alignment horizontal="center" vertical="center"/>
    </xf>
    <xf numFmtId="0" fontId="24" fillId="8" borderId="56" xfId="0" applyFont="1" applyFill="1" applyBorder="1" applyAlignment="1">
      <alignment horizontal="center" vertical="center"/>
    </xf>
    <xf numFmtId="0" fontId="24" fillId="8" borderId="61"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58" xfId="0" applyFont="1" applyFill="1" applyBorder="1" applyAlignment="1">
      <alignment horizontal="center" vertical="center"/>
    </xf>
    <xf numFmtId="0" fontId="26" fillId="8" borderId="62" xfId="0" applyFont="1" applyFill="1" applyBorder="1" applyAlignment="1">
      <alignment horizontal="center" vertical="center"/>
    </xf>
    <xf numFmtId="0" fontId="26" fillId="8" borderId="63" xfId="0" applyFont="1" applyFill="1" applyBorder="1" applyAlignment="1">
      <alignment horizontal="center" vertical="center"/>
    </xf>
    <xf numFmtId="0" fontId="27" fillId="0" borderId="69" xfId="0" applyFont="1" applyBorder="1" applyAlignment="1">
      <alignment horizontal="right" vertical="center" wrapText="1"/>
    </xf>
    <xf numFmtId="0" fontId="27" fillId="0" borderId="69" xfId="0" applyFont="1" applyBorder="1" applyAlignment="1">
      <alignment horizontal="right" vertical="center"/>
    </xf>
    <xf numFmtId="176" fontId="26" fillId="0" borderId="57" xfId="1" applyNumberFormat="1" applyFont="1" applyFill="1" applyBorder="1" applyAlignment="1" applyProtection="1">
      <alignment horizontal="right" vertical="center"/>
      <protection locked="0"/>
    </xf>
    <xf numFmtId="0" fontId="0" fillId="0" borderId="58" xfId="0" applyBorder="1" applyAlignment="1">
      <alignment horizontal="right" vertical="center"/>
    </xf>
    <xf numFmtId="38" fontId="27" fillId="0" borderId="57" xfId="1" applyFont="1" applyBorder="1" applyAlignment="1" applyProtection="1">
      <alignment horizontal="center" vertical="center"/>
    </xf>
    <xf numFmtId="38" fontId="27" fillId="0" borderId="39" xfId="1" applyFont="1" applyBorder="1" applyAlignment="1" applyProtection="1">
      <alignment horizontal="center" vertical="center"/>
    </xf>
    <xf numFmtId="38" fontId="27" fillId="0" borderId="17" xfId="1" applyFont="1" applyBorder="1" applyAlignment="1" applyProtection="1">
      <alignment horizontal="center" vertical="center"/>
    </xf>
    <xf numFmtId="0" fontId="26" fillId="0" borderId="62" xfId="1" applyNumberFormat="1" applyFont="1" applyFill="1" applyBorder="1" applyAlignment="1" applyProtection="1">
      <alignment horizontal="right" vertical="center"/>
      <protection locked="0"/>
    </xf>
    <xf numFmtId="0" fontId="0" fillId="0" borderId="63" xfId="0" applyBorder="1" applyAlignment="1">
      <alignment horizontal="right" vertical="center"/>
    </xf>
    <xf numFmtId="38" fontId="27" fillId="0" borderId="62" xfId="1" applyFont="1" applyBorder="1" applyAlignment="1" applyProtection="1">
      <alignment horizontal="center" vertical="center"/>
    </xf>
    <xf numFmtId="38" fontId="27" fillId="0" borderId="40" xfId="1" applyFont="1" applyBorder="1" applyAlignment="1" applyProtection="1">
      <alignment horizontal="center" vertical="center"/>
    </xf>
    <xf numFmtId="38" fontId="27" fillId="0" borderId="6" xfId="1" applyFont="1" applyBorder="1" applyAlignment="1" applyProtection="1">
      <alignment horizontal="center" vertical="center"/>
    </xf>
    <xf numFmtId="0" fontId="26" fillId="0" borderId="68" xfId="1" applyNumberFormat="1" applyFont="1" applyFill="1" applyBorder="1" applyAlignment="1" applyProtection="1">
      <alignment horizontal="right" vertical="center"/>
      <protection locked="0"/>
    </xf>
    <xf numFmtId="0" fontId="0" fillId="0" borderId="65" xfId="0" applyBorder="1" applyAlignment="1">
      <alignment horizontal="right" vertical="center"/>
    </xf>
    <xf numFmtId="38" fontId="27" fillId="0" borderId="68" xfId="1" applyFont="1" applyBorder="1" applyAlignment="1" applyProtection="1">
      <alignment horizontal="center" vertical="center"/>
    </xf>
    <xf numFmtId="38" fontId="27" fillId="0" borderId="42" xfId="1" applyFont="1" applyBorder="1" applyAlignment="1" applyProtection="1">
      <alignment horizontal="center" vertical="center"/>
    </xf>
    <xf numFmtId="38" fontId="27" fillId="0" borderId="8" xfId="1" applyFont="1" applyBorder="1" applyAlignment="1" applyProtection="1">
      <alignment horizontal="center" vertical="center"/>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colors>
    <mruColors>
      <color rgb="FF96EDFE"/>
      <color rgb="FFBC5610"/>
      <color rgb="FFFF66CC"/>
      <color rgb="FFFFCCFF"/>
      <color rgb="FFB1E63A"/>
      <color rgb="FF00FFCC"/>
      <color rgb="FF05F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(2年分)'!$A$3</c:f>
              <c:strCache>
                <c:ptCount val="1"/>
                <c:pt idx="0">
                  <c:v>電気_金額</c:v>
                </c:pt>
              </c:strCache>
            </c:strRef>
          </c:tx>
          <c:spPr>
            <a:solidFill>
              <a:schemeClr val="accent2"/>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(2年分)'!$B$3:$M$3</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70-4915-AE56-B5CC29933F94}"/>
            </c:ext>
          </c:extLst>
        </c:ser>
        <c:ser>
          <c:idx val="4"/>
          <c:order val="4"/>
          <c:tx>
            <c:strRef>
              <c:f>'グラフ出力用 (2年分)'!$A$6</c:f>
              <c:strCache>
                <c:ptCount val="1"/>
                <c:pt idx="0">
                  <c:v>LPガス_金額</c:v>
                </c:pt>
              </c:strCache>
            </c:strRef>
          </c:tx>
          <c:spPr>
            <a:solidFill>
              <a:schemeClr val="accent5"/>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(2年分)'!$B$6:$M$6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970-4915-AE56-B5CC29933F94}"/>
            </c:ext>
          </c:extLst>
        </c:ser>
        <c:ser>
          <c:idx val="7"/>
          <c:order val="7"/>
          <c:tx>
            <c:strRef>
              <c:f>'グラフ出力用 (2年分)'!$A$9</c:f>
              <c:strCache>
                <c:ptCount val="1"/>
                <c:pt idx="0">
                  <c:v>都市ガス_金額</c:v>
                </c:pt>
              </c:strCache>
            </c:strRef>
          </c:tx>
          <c:spPr>
            <a:solidFill>
              <a:schemeClr val="accent2">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(2年分)'!$B$9:$M$9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970-4915-AE56-B5CC29933F94}"/>
            </c:ext>
          </c:extLst>
        </c:ser>
        <c:ser>
          <c:idx val="10"/>
          <c:order val="10"/>
          <c:tx>
            <c:strRef>
              <c:f>'グラフ出力用 (2年分)'!$A$12</c:f>
              <c:strCache>
                <c:ptCount val="1"/>
                <c:pt idx="0">
                  <c:v>水道_金額</c:v>
                </c:pt>
              </c:strCache>
            </c:strRef>
          </c:tx>
          <c:spPr>
            <a:solidFill>
              <a:schemeClr val="accent5">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(2年分)'!$B$12:$M$12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970-4915-AE56-B5CC29933F94}"/>
            </c:ext>
          </c:extLst>
        </c:ser>
        <c:ser>
          <c:idx val="13"/>
          <c:order val="13"/>
          <c:tx>
            <c:strRef>
              <c:f>'グラフ出力用 (2年分)'!$A$15</c:f>
              <c:strCache>
                <c:ptCount val="1"/>
                <c:pt idx="0">
                  <c:v>灯油_金額</c:v>
                </c:pt>
              </c:strCache>
            </c:strRef>
          </c:tx>
          <c:spPr>
            <a:solidFill>
              <a:schemeClr val="accent2">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(2年分)'!$B$15:$M$15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970-4915-AE56-B5CC29933F94}"/>
            </c:ext>
          </c:extLst>
        </c:ser>
        <c:ser>
          <c:idx val="16"/>
          <c:order val="16"/>
          <c:tx>
            <c:strRef>
              <c:f>'グラフ出力用 (2年分)'!$A$18</c:f>
              <c:strCache>
                <c:ptCount val="1"/>
                <c:pt idx="0">
                  <c:v>軽油_金額</c:v>
                </c:pt>
              </c:strCache>
            </c:strRef>
          </c:tx>
          <c:spPr>
            <a:solidFill>
              <a:schemeClr val="accent5">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(2年分)'!$B$18:$M$18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970-4915-AE56-B5CC29933F94}"/>
            </c:ext>
          </c:extLst>
        </c:ser>
        <c:ser>
          <c:idx val="19"/>
          <c:order val="19"/>
          <c:tx>
            <c:strRef>
              <c:f>'グラフ出力用 (2年分)'!$A$21</c:f>
              <c:strCache>
                <c:ptCount val="1"/>
                <c:pt idx="0">
                  <c:v>ガソリン_金額</c:v>
                </c:pt>
              </c:strCache>
            </c:strRef>
          </c:tx>
          <c:spPr>
            <a:solidFill>
              <a:schemeClr val="accent2">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(2年分)'!$B$21:$M$21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970-4915-AE56-B5CC29933F94}"/>
            </c:ext>
          </c:extLst>
        </c:ser>
        <c:dLbls>
          <c:showLegendKey val="0"/>
          <c:showVal val="0"/>
          <c:showCatName val="0"/>
          <c:showSerName val="0"/>
          <c:showPercent val="0"/>
          <c:showBubbleSize val="0"/>
        </c:dLbls>
        <c:gapWidth val="219"/>
        <c:overlap val="100"/>
        <c:axId val="944926064"/>
        <c:axId val="951162384"/>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970-4915-AE56-B5CC29933F9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(2年分)'!$A$4</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(2年分)'!$B$4:$M$4</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A970-4915-AE56-B5CC29933F9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A970-4915-AE56-B5CC29933F9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(2年分)'!$A$7</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(2年分)'!$B$7:$M$7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A-A970-4915-AE56-B5CC29933F9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B-A970-4915-AE56-B5CC29933F9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(2年分)'!$A$10</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(2年分)'!$B$10:$M$10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C-A970-4915-AE56-B5CC29933F9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D-A970-4915-AE56-B5CC29933F94}"/>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(2年分)'!$A$13</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(2年分)'!$B$13:$M$13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A970-4915-AE56-B5CC29933F94}"/>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A970-4915-AE56-B5CC29933F94}"/>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(2年分)'!$A$16</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(2年分)'!$B$16:$M$16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A970-4915-AE56-B5CC29933F94}"/>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A970-4915-AE56-B5CC29933F94}"/>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(2年分)'!$A$19</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(2年分)'!$B$19:$M$19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A970-4915-AE56-B5CC29933F94}"/>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A970-4915-AE56-B5CC29933F94}"/>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(2年分)'!$A$22</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(2年分)'!$B$22:$M$22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A970-4915-AE56-B5CC29933F94}"/>
                  </c:ext>
                </c:extLst>
              </c15:ser>
            </c15:filteredBarSeries>
          </c:ext>
        </c:extLst>
      </c:barChart>
      <c:catAx>
        <c:axId val="94492606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2384"/>
        <c:crosses val="autoZero"/>
        <c:auto val="0"/>
        <c:lblAlgn val="ctr"/>
        <c:lblOffset val="100"/>
        <c:noMultiLvlLbl val="1"/>
      </c:catAx>
      <c:valAx>
        <c:axId val="951162384"/>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4492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(2年分)'!$A$4</c:f>
              <c:strCache>
                <c:ptCount val="1"/>
                <c:pt idx="0">
                  <c:v>電気_CO2排出量</c:v>
                </c:pt>
              </c:strCache>
            </c:strRef>
          </c:tx>
          <c:spPr>
            <a:solidFill>
              <a:schemeClr val="accent3"/>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(2年分)'!$B$4:$M$4</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ED6-41F4-B1E2-4016500509C6}"/>
            </c:ext>
          </c:extLst>
        </c:ser>
        <c:ser>
          <c:idx val="5"/>
          <c:order val="5"/>
          <c:tx>
            <c:strRef>
              <c:f>'グラフ出力用 (2年分)'!$A$7</c:f>
              <c:strCache>
                <c:ptCount val="1"/>
                <c:pt idx="0">
                  <c:v>LPガス_CO2排出量</c:v>
                </c:pt>
              </c:strCache>
            </c:strRef>
          </c:tx>
          <c:spPr>
            <a:solidFill>
              <a:schemeClr val="accent6"/>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(2年分)'!$B$7:$M$7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ED6-41F4-B1E2-4016500509C6}"/>
            </c:ext>
          </c:extLst>
        </c:ser>
        <c:ser>
          <c:idx val="8"/>
          <c:order val="8"/>
          <c:tx>
            <c:strRef>
              <c:f>'グラフ出力用 (2年分)'!$A$10</c:f>
              <c:strCache>
                <c:ptCount val="1"/>
                <c:pt idx="0">
                  <c:v>都市ガス_CO2排出量</c:v>
                </c:pt>
              </c:strCache>
            </c:strRef>
          </c:tx>
          <c:spPr>
            <a:solidFill>
              <a:schemeClr val="accent3">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(2年分)'!$B$10:$M$10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ED6-41F4-B1E2-4016500509C6}"/>
            </c:ext>
          </c:extLst>
        </c:ser>
        <c:ser>
          <c:idx val="11"/>
          <c:order val="11"/>
          <c:tx>
            <c:strRef>
              <c:f>'グラフ出力用 (2年分)'!$A$13</c:f>
              <c:strCache>
                <c:ptCount val="1"/>
                <c:pt idx="0">
                  <c:v>水道_CO2排出量</c:v>
                </c:pt>
              </c:strCache>
            </c:strRef>
          </c:tx>
          <c:spPr>
            <a:solidFill>
              <a:schemeClr val="accent6">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(2年分)'!$B$13:$M$13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ED6-41F4-B1E2-4016500509C6}"/>
            </c:ext>
          </c:extLst>
        </c:ser>
        <c:ser>
          <c:idx val="14"/>
          <c:order val="14"/>
          <c:tx>
            <c:strRef>
              <c:f>'グラフ出力用 (2年分)'!$A$16</c:f>
              <c:strCache>
                <c:ptCount val="1"/>
                <c:pt idx="0">
                  <c:v>灯油_CO2排出量</c:v>
                </c:pt>
              </c:strCache>
            </c:strRef>
          </c:tx>
          <c:spPr>
            <a:solidFill>
              <a:schemeClr val="accent3">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(2年分)'!$B$16:$M$16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ED6-41F4-B1E2-4016500509C6}"/>
            </c:ext>
          </c:extLst>
        </c:ser>
        <c:ser>
          <c:idx val="17"/>
          <c:order val="17"/>
          <c:tx>
            <c:strRef>
              <c:f>'グラフ出力用 (2年分)'!$A$19</c:f>
              <c:strCache>
                <c:ptCount val="1"/>
                <c:pt idx="0">
                  <c:v>軽油_CO2排出量</c:v>
                </c:pt>
              </c:strCache>
            </c:strRef>
          </c:tx>
          <c:spPr>
            <a:solidFill>
              <a:schemeClr val="accent6">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(2年分)'!$B$19:$M$19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ED6-41F4-B1E2-4016500509C6}"/>
            </c:ext>
          </c:extLst>
        </c:ser>
        <c:ser>
          <c:idx val="20"/>
          <c:order val="20"/>
          <c:tx>
            <c:strRef>
              <c:f>'グラフ出力用 (2年分)'!$A$22</c:f>
              <c:strCache>
                <c:ptCount val="1"/>
                <c:pt idx="0">
                  <c:v>ガソリン_CO2排出量</c:v>
                </c:pt>
              </c:strCache>
            </c:strRef>
          </c:tx>
          <c:spPr>
            <a:solidFill>
              <a:schemeClr val="accent3">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(2年分)'!$B$22:$M$22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ED6-41F4-B1E2-4016500509C6}"/>
            </c:ext>
          </c:extLst>
        </c:ser>
        <c:dLbls>
          <c:showLegendKey val="0"/>
          <c:showVal val="0"/>
          <c:showCatName val="0"/>
          <c:showSerName val="0"/>
          <c:showPercent val="0"/>
          <c:showBubbleSize val="0"/>
        </c:dLbls>
        <c:gapWidth val="219"/>
        <c:overlap val="100"/>
        <c:axId val="951165648"/>
        <c:axId val="951166192"/>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ED6-41F4-B1E2-4016500509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(2年分)'!$A$3</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(2年分)'!$B$3:$M$3</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FED6-41F4-B1E2-4016500509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FED6-41F4-B1E2-4016500509C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(2年分)'!$A$6</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(2年分)'!$B$6:$M$6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A-FED6-41F4-B1E2-4016500509C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B-FED6-41F4-B1E2-4016500509C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(2年分)'!$A$9</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(2年分)'!$B$9:$M$9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C-FED6-41F4-B1E2-4016500509C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D-FED6-41F4-B1E2-4016500509C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(2年分)'!$A$12</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(2年分)'!$B$12:$M$12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FED6-41F4-B1E2-4016500509C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FED6-41F4-B1E2-4016500509C6}"/>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(2年分)'!$A$15</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(2年分)'!$B$15:$M$15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FED6-41F4-B1E2-4016500509C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FED6-41F4-B1E2-4016500509C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(2年分)'!$A$18</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(2年分)'!$B$18:$M$18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FED6-41F4-B1E2-4016500509C6}"/>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FED6-41F4-B1E2-4016500509C6}"/>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(2年分)'!$A$21</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(2年分)'!$B$21:$M$21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FED6-41F4-B1E2-4016500509C6}"/>
                  </c:ext>
                </c:extLst>
              </c15:ser>
            </c15:filteredBarSeries>
          </c:ext>
        </c:extLst>
      </c:barChart>
      <c:catAx>
        <c:axId val="951165648"/>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6192"/>
        <c:crosses val="autoZero"/>
        <c:auto val="0"/>
        <c:lblAlgn val="ctr"/>
        <c:lblOffset val="100"/>
        <c:noMultiLvlLbl val="1"/>
      </c:catAx>
      <c:valAx>
        <c:axId val="951166192"/>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(2年分)'!$A$26</c:f>
              <c:strCache>
                <c:ptCount val="1"/>
                <c:pt idx="0">
                  <c:v>電気_金額</c:v>
                </c:pt>
              </c:strCache>
            </c:strRef>
          </c:tx>
          <c:spPr>
            <a:solidFill>
              <a:schemeClr val="accent2"/>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(2年分)'!$B$26:$M$26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DB-48CB-80C6-30A3C2E0AF8A}"/>
            </c:ext>
          </c:extLst>
        </c:ser>
        <c:ser>
          <c:idx val="4"/>
          <c:order val="4"/>
          <c:tx>
            <c:strRef>
              <c:f>'グラフ出力用 (2年分)'!$A$29</c:f>
              <c:strCache>
                <c:ptCount val="1"/>
                <c:pt idx="0">
                  <c:v>LPガス_金額</c:v>
                </c:pt>
              </c:strCache>
            </c:strRef>
          </c:tx>
          <c:spPr>
            <a:solidFill>
              <a:schemeClr val="accent5"/>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(2年分)'!$B$29:$M$29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BDB-48CB-80C6-30A3C2E0AF8A}"/>
            </c:ext>
          </c:extLst>
        </c:ser>
        <c:ser>
          <c:idx val="7"/>
          <c:order val="7"/>
          <c:tx>
            <c:strRef>
              <c:f>'グラフ出力用 (2年分)'!$A$32</c:f>
              <c:strCache>
                <c:ptCount val="1"/>
                <c:pt idx="0">
                  <c:v>都市ガス_金額</c:v>
                </c:pt>
              </c:strCache>
            </c:strRef>
          </c:tx>
          <c:spPr>
            <a:solidFill>
              <a:schemeClr val="accent2">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(2年分)'!$B$32:$M$32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BDB-48CB-80C6-30A3C2E0AF8A}"/>
            </c:ext>
          </c:extLst>
        </c:ser>
        <c:ser>
          <c:idx val="10"/>
          <c:order val="10"/>
          <c:tx>
            <c:strRef>
              <c:f>'グラフ出力用 (2年分)'!$A$35</c:f>
              <c:strCache>
                <c:ptCount val="1"/>
                <c:pt idx="0">
                  <c:v>水道_金額</c:v>
                </c:pt>
              </c:strCache>
            </c:strRef>
          </c:tx>
          <c:spPr>
            <a:solidFill>
              <a:schemeClr val="accent5">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(2年分)'!$B$35:$M$35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BDB-48CB-80C6-30A3C2E0AF8A}"/>
            </c:ext>
          </c:extLst>
        </c:ser>
        <c:ser>
          <c:idx val="13"/>
          <c:order val="13"/>
          <c:tx>
            <c:strRef>
              <c:f>'グラフ出力用 (2年分)'!$A$38</c:f>
              <c:strCache>
                <c:ptCount val="1"/>
                <c:pt idx="0">
                  <c:v>灯油_金額</c:v>
                </c:pt>
              </c:strCache>
            </c:strRef>
          </c:tx>
          <c:spPr>
            <a:solidFill>
              <a:schemeClr val="accent2">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(2年分)'!$B$38:$M$38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BDB-48CB-80C6-30A3C2E0AF8A}"/>
            </c:ext>
          </c:extLst>
        </c:ser>
        <c:ser>
          <c:idx val="16"/>
          <c:order val="16"/>
          <c:tx>
            <c:strRef>
              <c:f>'グラフ出力用 (2年分)'!$A$41</c:f>
              <c:strCache>
                <c:ptCount val="1"/>
                <c:pt idx="0">
                  <c:v>軽油_金額</c:v>
                </c:pt>
              </c:strCache>
            </c:strRef>
          </c:tx>
          <c:spPr>
            <a:solidFill>
              <a:schemeClr val="accent5">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(2年分)'!$B$41:$M$41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BDB-48CB-80C6-30A3C2E0AF8A}"/>
            </c:ext>
          </c:extLst>
        </c:ser>
        <c:ser>
          <c:idx val="19"/>
          <c:order val="19"/>
          <c:tx>
            <c:strRef>
              <c:f>'グラフ出力用 (2年分)'!$A$44</c:f>
              <c:strCache>
                <c:ptCount val="1"/>
                <c:pt idx="0">
                  <c:v>ガソリン_金額</c:v>
                </c:pt>
              </c:strCache>
            </c:strRef>
          </c:tx>
          <c:spPr>
            <a:solidFill>
              <a:schemeClr val="accent2">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(2年分)'!$B$44:$M$44</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BDB-48CB-80C6-30A3C2E0AF8A}"/>
            </c:ext>
          </c:extLst>
        </c:ser>
        <c:dLbls>
          <c:showLegendKey val="0"/>
          <c:showVal val="0"/>
          <c:showCatName val="0"/>
          <c:showSerName val="0"/>
          <c:showPercent val="0"/>
          <c:showBubbleSize val="0"/>
        </c:dLbls>
        <c:gapWidth val="219"/>
        <c:overlap val="100"/>
        <c:axId val="951151504"/>
        <c:axId val="650841904"/>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BDB-48CB-80C6-30A3C2E0AF8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(2年分)'!$A$27</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(2年分)'!$B$27:$M$27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7BDB-48CB-80C6-30A3C2E0AF8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7BDB-48CB-80C6-30A3C2E0AF8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(2年分)'!$A$30</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(2年分)'!$B$30:$M$30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A-7BDB-48CB-80C6-30A3C2E0AF8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B-7BDB-48CB-80C6-30A3C2E0AF8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(2年分)'!$A$33</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(2年分)'!$B$33:$M$33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C-7BDB-48CB-80C6-30A3C2E0AF8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D-7BDB-48CB-80C6-30A3C2E0AF8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(2年分)'!$A$36</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(2年分)'!$B$36:$M$36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7BDB-48CB-80C6-30A3C2E0AF8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7BDB-48CB-80C6-30A3C2E0AF8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(2年分)'!$A$39</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(2年分)'!$B$39:$M$39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7BDB-48CB-80C6-30A3C2E0AF8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7BDB-48CB-80C6-30A3C2E0AF8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(2年分)'!$A$42</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(2年分)'!$B$42:$M$42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7BDB-48CB-80C6-30A3C2E0AF8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7BDB-48CB-80C6-30A3C2E0AF8A}"/>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(2年分)'!$A$45</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(2年分)'!$B$45:$M$45</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7BDB-48CB-80C6-30A3C2E0AF8A}"/>
                  </c:ext>
                </c:extLst>
              </c15:ser>
            </c15:filteredBarSeries>
          </c:ext>
        </c:extLst>
      </c:barChart>
      <c:catAx>
        <c:axId val="95115150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0841904"/>
        <c:crosses val="autoZero"/>
        <c:auto val="0"/>
        <c:lblAlgn val="ctr"/>
        <c:lblOffset val="100"/>
        <c:noMultiLvlLbl val="1"/>
      </c:catAx>
      <c:valAx>
        <c:axId val="650841904"/>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5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(2年分)'!$A$27</c:f>
              <c:strCache>
                <c:ptCount val="1"/>
                <c:pt idx="0">
                  <c:v>電気_CO2排出量</c:v>
                </c:pt>
              </c:strCache>
            </c:strRef>
          </c:tx>
          <c:spPr>
            <a:solidFill>
              <a:schemeClr val="accent3"/>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(2年分)'!$B$27:$M$27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BB-454B-8FF8-EE4692595CD6}"/>
            </c:ext>
          </c:extLst>
        </c:ser>
        <c:ser>
          <c:idx val="5"/>
          <c:order val="5"/>
          <c:tx>
            <c:strRef>
              <c:f>'グラフ出力用 (2年分)'!$A$30</c:f>
              <c:strCache>
                <c:ptCount val="1"/>
                <c:pt idx="0">
                  <c:v>LPガス_CO2排出量</c:v>
                </c:pt>
              </c:strCache>
            </c:strRef>
          </c:tx>
          <c:spPr>
            <a:solidFill>
              <a:schemeClr val="accent6"/>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(2年分)'!$B$30:$M$30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DBB-454B-8FF8-EE4692595CD6}"/>
            </c:ext>
          </c:extLst>
        </c:ser>
        <c:ser>
          <c:idx val="8"/>
          <c:order val="8"/>
          <c:tx>
            <c:strRef>
              <c:f>'グラフ出力用 (2年分)'!$A$33</c:f>
              <c:strCache>
                <c:ptCount val="1"/>
                <c:pt idx="0">
                  <c:v>都市ガス_CO2排出量</c:v>
                </c:pt>
              </c:strCache>
            </c:strRef>
          </c:tx>
          <c:spPr>
            <a:solidFill>
              <a:schemeClr val="accent3">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(2年分)'!$B$33:$M$33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DBB-454B-8FF8-EE4692595CD6}"/>
            </c:ext>
          </c:extLst>
        </c:ser>
        <c:ser>
          <c:idx val="11"/>
          <c:order val="11"/>
          <c:tx>
            <c:strRef>
              <c:f>'グラフ出力用 (2年分)'!$A$36</c:f>
              <c:strCache>
                <c:ptCount val="1"/>
                <c:pt idx="0">
                  <c:v>水道_CO2排出量</c:v>
                </c:pt>
              </c:strCache>
            </c:strRef>
          </c:tx>
          <c:spPr>
            <a:solidFill>
              <a:schemeClr val="accent6">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(2年分)'!$B$36:$M$36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DBB-454B-8FF8-EE4692595CD6}"/>
            </c:ext>
          </c:extLst>
        </c:ser>
        <c:ser>
          <c:idx val="14"/>
          <c:order val="14"/>
          <c:tx>
            <c:strRef>
              <c:f>'グラフ出力用 (2年分)'!$A$39</c:f>
              <c:strCache>
                <c:ptCount val="1"/>
                <c:pt idx="0">
                  <c:v>灯油_CO2排出量</c:v>
                </c:pt>
              </c:strCache>
            </c:strRef>
          </c:tx>
          <c:spPr>
            <a:solidFill>
              <a:schemeClr val="accent3">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(2年分)'!$B$39:$M$39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DBB-454B-8FF8-EE4692595CD6}"/>
            </c:ext>
          </c:extLst>
        </c:ser>
        <c:ser>
          <c:idx val="17"/>
          <c:order val="17"/>
          <c:tx>
            <c:strRef>
              <c:f>'グラフ出力用 (2年分)'!$A$42</c:f>
              <c:strCache>
                <c:ptCount val="1"/>
                <c:pt idx="0">
                  <c:v>軽油_CO2排出量</c:v>
                </c:pt>
              </c:strCache>
            </c:strRef>
          </c:tx>
          <c:spPr>
            <a:solidFill>
              <a:schemeClr val="accent6">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(2年分)'!$B$42:$M$42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DBB-454B-8FF8-EE4692595CD6}"/>
            </c:ext>
          </c:extLst>
        </c:ser>
        <c:ser>
          <c:idx val="20"/>
          <c:order val="20"/>
          <c:tx>
            <c:strRef>
              <c:f>'グラフ出力用 (2年分)'!$A$45</c:f>
              <c:strCache>
                <c:ptCount val="1"/>
                <c:pt idx="0">
                  <c:v>ガソリン_CO2排出量</c:v>
                </c:pt>
              </c:strCache>
            </c:strRef>
          </c:tx>
          <c:spPr>
            <a:solidFill>
              <a:schemeClr val="accent3">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(2年分)'!$B$45:$M$45</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DBB-454B-8FF8-EE4692595CD6}"/>
            </c:ext>
          </c:extLst>
        </c:ser>
        <c:dLbls>
          <c:showLegendKey val="0"/>
          <c:showVal val="0"/>
          <c:showCatName val="0"/>
          <c:showSerName val="0"/>
          <c:showPercent val="0"/>
          <c:showBubbleSize val="0"/>
        </c:dLbls>
        <c:gapWidth val="219"/>
        <c:overlap val="100"/>
        <c:axId val="650842992"/>
        <c:axId val="1027545488"/>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DBB-454B-8FF8-EE4692595C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(2年分)'!$A$26</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(2年分)'!$B$26:$M$26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1DBB-454B-8FF8-EE4692595CD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1DBB-454B-8FF8-EE4692595CD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(2年分)'!$A$29</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(2年分)'!$B$29:$M$29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A-1DBB-454B-8FF8-EE4692595CD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B-1DBB-454B-8FF8-EE4692595CD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(2年分)'!$A$32</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(2年分)'!$B$32:$M$32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C-1DBB-454B-8FF8-EE4692595CD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D-1DBB-454B-8FF8-EE4692595CD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(2年分)'!$A$35</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(2年分)'!$B$35:$M$35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1DBB-454B-8FF8-EE4692595CD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1DBB-454B-8FF8-EE4692595CD6}"/>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(2年分)'!$A$38</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(2年分)'!$B$38:$M$38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1DBB-454B-8FF8-EE4692595CD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1DBB-454B-8FF8-EE4692595CD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(2年分)'!$A$41</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(2年分)'!$B$41:$M$41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1DBB-454B-8FF8-EE4692595CD6}"/>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1DBB-454B-8FF8-EE4692595CD6}"/>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(2年分)'!$A$44</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(2年分)'!$B$44:$M$44</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1DBB-454B-8FF8-EE4692595CD6}"/>
                  </c:ext>
                </c:extLst>
              </c15:ser>
            </c15:filteredBarSeries>
          </c:ext>
        </c:extLst>
      </c:barChart>
      <c:catAx>
        <c:axId val="650842992"/>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7545488"/>
        <c:crosses val="autoZero"/>
        <c:auto val="0"/>
        <c:lblAlgn val="ctr"/>
        <c:lblOffset val="100"/>
        <c:noMultiLvlLbl val="1"/>
      </c:catAx>
      <c:valAx>
        <c:axId val="1027545488"/>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084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3.emf"/><Relationship Id="rId7" Type="http://schemas.openxmlformats.org/officeDocument/2006/relationships/image" Target="../media/image6.png"/><Relationship Id="rId12" Type="http://schemas.openxmlformats.org/officeDocument/2006/relationships/image" Target="../media/image10.PNG"/><Relationship Id="rId2" Type="http://schemas.openxmlformats.org/officeDocument/2006/relationships/image" Target="../media/image2.emf"/><Relationship Id="rId1" Type="http://schemas.openxmlformats.org/officeDocument/2006/relationships/image" Target="../media/image1.png"/><Relationship Id="rId6" Type="http://schemas.microsoft.com/office/2007/relationships/hdphoto" Target="../media/hdphoto1.wdp"/><Relationship Id="rId11" Type="http://schemas.openxmlformats.org/officeDocument/2006/relationships/image" Target="../media/image9.PNG"/><Relationship Id="rId5" Type="http://schemas.openxmlformats.org/officeDocument/2006/relationships/image" Target="../media/image5.png"/><Relationship Id="rId10" Type="http://schemas.openxmlformats.org/officeDocument/2006/relationships/image" Target="../media/image8.PNG"/><Relationship Id="rId4" Type="http://schemas.openxmlformats.org/officeDocument/2006/relationships/image" Target="../media/image4.emf"/><Relationship Id="rId9" Type="http://schemas.openxmlformats.org/officeDocument/2006/relationships/image" Target="../media/image7.emf"/></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2.xml"/><Relationship Id="rId7" Type="http://schemas.microsoft.com/office/2007/relationships/hdphoto" Target="../media/hdphoto3.wdp"/><Relationship Id="rId2" Type="http://schemas.openxmlformats.org/officeDocument/2006/relationships/chart" Target="../charts/chart1.xml"/><Relationship Id="rId1" Type="http://schemas.openxmlformats.org/officeDocument/2006/relationships/image" Target="../media/image20.png"/><Relationship Id="rId6" Type="http://schemas.openxmlformats.org/officeDocument/2006/relationships/image" Target="../media/image21.png"/><Relationship Id="rId5" Type="http://schemas.openxmlformats.org/officeDocument/2006/relationships/chart" Target="../charts/chart4.xml"/><Relationship Id="rId10" Type="http://schemas.openxmlformats.org/officeDocument/2006/relationships/image" Target="../media/image19.png"/><Relationship Id="rId4" Type="http://schemas.openxmlformats.org/officeDocument/2006/relationships/chart" Target="../charts/chart3.xml"/><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xdr:row>
      <xdr:rowOff>163285</xdr:rowOff>
    </xdr:from>
    <xdr:to>
      <xdr:col>10</xdr:col>
      <xdr:colOff>276225</xdr:colOff>
      <xdr:row>57</xdr:row>
      <xdr:rowOff>123087</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r="21651" b="10593"/>
        <a:stretch/>
      </xdr:blipFill>
      <xdr:spPr>
        <a:xfrm>
          <a:off x="371475" y="849085"/>
          <a:ext cx="6858000" cy="9046652"/>
        </a:xfrm>
        <a:prstGeom prst="rect">
          <a:avLst/>
        </a:prstGeom>
      </xdr:spPr>
    </xdr:pic>
    <xdr:clientData/>
  </xdr:twoCellAnchor>
  <xdr:twoCellAnchor>
    <xdr:from>
      <xdr:col>0</xdr:col>
      <xdr:colOff>376238</xdr:colOff>
      <xdr:row>57</xdr:row>
      <xdr:rowOff>101536</xdr:rowOff>
    </xdr:from>
    <xdr:to>
      <xdr:col>10</xdr:col>
      <xdr:colOff>317501</xdr:colOff>
      <xdr:row>60</xdr:row>
      <xdr:rowOff>79629</xdr:rowOff>
    </xdr:to>
    <xdr:sp macro="" textlink="">
      <xdr:nvSpPr>
        <xdr:cNvPr id="6" name="テキスト ボックス 4">
          <a:extLst>
            <a:ext uri="{FF2B5EF4-FFF2-40B4-BE49-F238E27FC236}">
              <a16:creationId xmlns:a16="http://schemas.microsoft.com/office/drawing/2014/main" id="{00000000-0008-0000-0000-000006000000}"/>
            </a:ext>
          </a:extLst>
        </xdr:cNvPr>
        <xdr:cNvSpPr txBox="1"/>
      </xdr:nvSpPr>
      <xdr:spPr>
        <a:xfrm>
          <a:off x="376238" y="9874186"/>
          <a:ext cx="6894513" cy="492443"/>
        </a:xfrm>
        <a:prstGeom prst="rect">
          <a:avLst/>
        </a:prstGeom>
        <a:solidFill>
          <a:srgbClr val="3399FF"/>
        </a:solidFill>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ctr"/>
          <a:r>
            <a:rPr kumimoji="1" lang="ja-JP" altLang="en-US" sz="2400" b="1">
              <a:solidFill>
                <a:sysClr val="window" lastClr="FFFFFF"/>
              </a:solidFill>
              <a:latin typeface="ＭＳ Ｐゴシック" panose="020B0600070205080204" pitchFamily="50" charset="-128"/>
              <a:ea typeface="ＭＳ Ｐゴシック" panose="020B0600070205080204" pitchFamily="50" charset="-128"/>
            </a:rPr>
            <a:t>苫小牧市環境衛生部ゼロカーボン推進室</a:t>
          </a:r>
        </a:p>
      </xdr:txBody>
    </xdr:sp>
    <xdr:clientData/>
  </xdr:twoCellAnchor>
  <xdr:twoCellAnchor editAs="oneCell">
    <xdr:from>
      <xdr:col>6</xdr:col>
      <xdr:colOff>671884</xdr:colOff>
      <xdr:row>94</xdr:row>
      <xdr:rowOff>75741</xdr:rowOff>
    </xdr:from>
    <xdr:to>
      <xdr:col>9</xdr:col>
      <xdr:colOff>494262</xdr:colOff>
      <xdr:row>96</xdr:row>
      <xdr:rowOff>79820</xdr:rowOff>
    </xdr:to>
    <xdr:pic>
      <xdr:nvPicPr>
        <xdr:cNvPr id="647" name="図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2"/>
        <a:stretch>
          <a:fillRect/>
        </a:stretch>
      </xdr:blipFill>
      <xdr:spPr>
        <a:xfrm>
          <a:off x="4786684" y="17239791"/>
          <a:ext cx="1927403" cy="537479"/>
        </a:xfrm>
        <a:prstGeom prst="rect">
          <a:avLst/>
        </a:prstGeom>
      </xdr:spPr>
    </xdr:pic>
    <xdr:clientData/>
  </xdr:twoCellAnchor>
  <xdr:twoCellAnchor>
    <xdr:from>
      <xdr:col>7</xdr:col>
      <xdr:colOff>105708</xdr:colOff>
      <xdr:row>93</xdr:row>
      <xdr:rowOff>146601</xdr:rowOff>
    </xdr:from>
    <xdr:to>
      <xdr:col>7</xdr:col>
      <xdr:colOff>495300</xdr:colOff>
      <xdr:row>94</xdr:row>
      <xdr:rowOff>122275</xdr:rowOff>
    </xdr:to>
    <xdr:sp macro="" textlink="">
      <xdr:nvSpPr>
        <xdr:cNvPr id="648" name="テキスト ボックス 5">
          <a:extLst>
            <a:ext uri="{FF2B5EF4-FFF2-40B4-BE49-F238E27FC236}">
              <a16:creationId xmlns:a16="http://schemas.microsoft.com/office/drawing/2014/main" id="{00000000-0008-0000-0000-000088020000}"/>
            </a:ext>
          </a:extLst>
        </xdr:cNvPr>
        <xdr:cNvSpPr txBox="1"/>
      </xdr:nvSpPr>
      <xdr:spPr>
        <a:xfrm>
          <a:off x="4906308" y="17043951"/>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214952</xdr:colOff>
      <xdr:row>94</xdr:row>
      <xdr:rowOff>77779</xdr:rowOff>
    </xdr:from>
    <xdr:to>
      <xdr:col>9</xdr:col>
      <xdr:colOff>477838</xdr:colOff>
      <xdr:row>95</xdr:row>
      <xdr:rowOff>1</xdr:rowOff>
    </xdr:to>
    <xdr:sp macro="" textlink="">
      <xdr:nvSpPr>
        <xdr:cNvPr id="651" name="正方形/長方形 650">
          <a:extLst>
            <a:ext uri="{FF2B5EF4-FFF2-40B4-BE49-F238E27FC236}">
              <a16:creationId xmlns:a16="http://schemas.microsoft.com/office/drawing/2014/main" id="{00000000-0008-0000-0000-00008B020000}"/>
            </a:ext>
          </a:extLst>
        </xdr:cNvPr>
        <xdr:cNvSpPr/>
      </xdr:nvSpPr>
      <xdr:spPr>
        <a:xfrm>
          <a:off x="5748977" y="17241829"/>
          <a:ext cx="948686" cy="18892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150833</xdr:colOff>
      <xdr:row>87</xdr:row>
      <xdr:rowOff>11375</xdr:rowOff>
    </xdr:from>
    <xdr:to>
      <xdr:col>6</xdr:col>
      <xdr:colOff>674688</xdr:colOff>
      <xdr:row>87</xdr:row>
      <xdr:rowOff>11375</xdr:rowOff>
    </xdr:to>
    <xdr:cxnSp macro="">
      <xdr:nvCxnSpPr>
        <xdr:cNvPr id="652" name="直線コネクタ 651">
          <a:extLst>
            <a:ext uri="{FF2B5EF4-FFF2-40B4-BE49-F238E27FC236}">
              <a16:creationId xmlns:a16="http://schemas.microsoft.com/office/drawing/2014/main" id="{00000000-0008-0000-0000-00008C020000}"/>
            </a:ext>
          </a:extLst>
        </xdr:cNvPr>
        <xdr:cNvCxnSpPr/>
      </xdr:nvCxnSpPr>
      <xdr:spPr>
        <a:xfrm>
          <a:off x="2198708" y="14679875"/>
          <a:ext cx="257173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265493</xdr:colOff>
      <xdr:row>95</xdr:row>
      <xdr:rowOff>195888</xdr:rowOff>
    </xdr:from>
    <xdr:to>
      <xdr:col>1</xdr:col>
      <xdr:colOff>638174</xdr:colOff>
      <xdr:row>96</xdr:row>
      <xdr:rowOff>171562</xdr:rowOff>
    </xdr:to>
    <xdr:sp macro="" textlink="">
      <xdr:nvSpPr>
        <xdr:cNvPr id="653" name="テキスト ボックス 42">
          <a:extLst>
            <a:ext uri="{FF2B5EF4-FFF2-40B4-BE49-F238E27FC236}">
              <a16:creationId xmlns:a16="http://schemas.microsoft.com/office/drawing/2014/main" id="{00000000-0008-0000-0000-00008D020000}"/>
            </a:ext>
          </a:extLst>
        </xdr:cNvPr>
        <xdr:cNvSpPr txBox="1"/>
      </xdr:nvSpPr>
      <xdr:spPr>
        <a:xfrm>
          <a:off x="951293" y="17626638"/>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editAs="oneCell">
    <xdr:from>
      <xdr:col>0</xdr:col>
      <xdr:colOff>682410</xdr:colOff>
      <xdr:row>101</xdr:row>
      <xdr:rowOff>156367</xdr:rowOff>
    </xdr:from>
    <xdr:to>
      <xdr:col>9</xdr:col>
      <xdr:colOff>617466</xdr:colOff>
      <xdr:row>119</xdr:row>
      <xdr:rowOff>19120</xdr:rowOff>
    </xdr:to>
    <xdr:pic>
      <xdr:nvPicPr>
        <xdr:cNvPr id="654" name="図 653">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410" y="18491992"/>
          <a:ext cx="6154881" cy="2948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222621</xdr:colOff>
      <xdr:row>95</xdr:row>
      <xdr:rowOff>139241</xdr:rowOff>
    </xdr:from>
    <xdr:to>
      <xdr:col>9</xdr:col>
      <xdr:colOff>485507</xdr:colOff>
      <xdr:row>96</xdr:row>
      <xdr:rowOff>57150</xdr:rowOff>
    </xdr:to>
    <xdr:sp macro="" textlink="">
      <xdr:nvSpPr>
        <xdr:cNvPr id="657" name="正方形/長方形 656">
          <a:extLst>
            <a:ext uri="{FF2B5EF4-FFF2-40B4-BE49-F238E27FC236}">
              <a16:creationId xmlns:a16="http://schemas.microsoft.com/office/drawing/2014/main" id="{00000000-0008-0000-0000-000091020000}"/>
            </a:ext>
          </a:extLst>
        </xdr:cNvPr>
        <xdr:cNvSpPr/>
      </xdr:nvSpPr>
      <xdr:spPr>
        <a:xfrm>
          <a:off x="5756646" y="17569991"/>
          <a:ext cx="948686" cy="18460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89</xdr:row>
      <xdr:rowOff>0</xdr:rowOff>
    </xdr:from>
    <xdr:to>
      <xdr:col>5</xdr:col>
      <xdr:colOff>285750</xdr:colOff>
      <xdr:row>89</xdr:row>
      <xdr:rowOff>0</xdr:rowOff>
    </xdr:to>
    <xdr:cxnSp macro="">
      <xdr:nvCxnSpPr>
        <xdr:cNvPr id="165" name="直線コネクタ 164">
          <a:extLst>
            <a:ext uri="{FF2B5EF4-FFF2-40B4-BE49-F238E27FC236}">
              <a16:creationId xmlns:a16="http://schemas.microsoft.com/office/drawing/2014/main" id="{00000000-0008-0000-0000-0000A5000000}"/>
            </a:ext>
          </a:extLst>
        </xdr:cNvPr>
        <xdr:cNvCxnSpPr/>
      </xdr:nvCxnSpPr>
      <xdr:spPr>
        <a:xfrm>
          <a:off x="1365250" y="15335250"/>
          <a:ext cx="23336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7938</xdr:colOff>
      <xdr:row>89</xdr:row>
      <xdr:rowOff>7938</xdr:rowOff>
    </xdr:from>
    <xdr:to>
      <xdr:col>9</xdr:col>
      <xdr:colOff>325438</xdr:colOff>
      <xdr:row>89</xdr:row>
      <xdr:rowOff>7938</xdr:rowOff>
    </xdr:to>
    <xdr:cxnSp macro="">
      <xdr:nvCxnSpPr>
        <xdr:cNvPr id="660" name="直線コネクタ 659">
          <a:extLst>
            <a:ext uri="{FF2B5EF4-FFF2-40B4-BE49-F238E27FC236}">
              <a16:creationId xmlns:a16="http://schemas.microsoft.com/office/drawing/2014/main" id="{00000000-0008-0000-0000-000094020000}"/>
            </a:ext>
          </a:extLst>
        </xdr:cNvPr>
        <xdr:cNvCxnSpPr/>
      </xdr:nvCxnSpPr>
      <xdr:spPr>
        <a:xfrm>
          <a:off x="4103688" y="15343188"/>
          <a:ext cx="236537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533400</xdr:colOff>
      <xdr:row>125</xdr:row>
      <xdr:rowOff>104775</xdr:rowOff>
    </xdr:from>
    <xdr:to>
      <xdr:col>10</xdr:col>
      <xdr:colOff>628650</xdr:colOff>
      <xdr:row>177</xdr:row>
      <xdr:rowOff>95249</xdr:rowOff>
    </xdr:to>
    <xdr:pic>
      <xdr:nvPicPr>
        <xdr:cNvPr id="664" name="図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0" y="23155275"/>
          <a:ext cx="7048500" cy="890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330</xdr:row>
      <xdr:rowOff>66675</xdr:rowOff>
    </xdr:from>
    <xdr:to>
      <xdr:col>10</xdr:col>
      <xdr:colOff>38100</xdr:colOff>
      <xdr:row>362</xdr:row>
      <xdr:rowOff>104775</xdr:rowOff>
    </xdr:to>
    <xdr:sp macro="" textlink="">
      <xdr:nvSpPr>
        <xdr:cNvPr id="3073" name="AutoShape 1">
          <a:extLst>
            <a:ext uri="{FF2B5EF4-FFF2-40B4-BE49-F238E27FC236}">
              <a16:creationId xmlns:a16="http://schemas.microsoft.com/office/drawing/2014/main" id="{00000000-0008-0000-0000-0000010C0000}"/>
            </a:ext>
          </a:extLst>
        </xdr:cNvPr>
        <xdr:cNvSpPr>
          <a:spLocks noChangeAspect="1" noChangeArrowheads="1"/>
        </xdr:cNvSpPr>
      </xdr:nvSpPr>
      <xdr:spPr bwMode="auto">
        <a:xfrm>
          <a:off x="457200" y="58264425"/>
          <a:ext cx="6534150" cy="552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466725</xdr:colOff>
      <xdr:row>32</xdr:row>
      <xdr:rowOff>96608</xdr:rowOff>
    </xdr:from>
    <xdr:to>
      <xdr:col>7</xdr:col>
      <xdr:colOff>329732</xdr:colOff>
      <xdr:row>46</xdr:row>
      <xdr:rowOff>6283</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100000">
                      <a14:foregroundMark x1="41143" y1="1306" x2="10143" y2="35867"/>
                      <a14:foregroundMark x1="12714" y1="15439" x2="66857" y2="28622"/>
                      <a14:foregroundMark x1="65286" y1="18884" x2="14286" y2="14846"/>
                      <a14:foregroundMark x1="18714" y1="12233" x2="32429" y2="81948"/>
                      <a14:foregroundMark x1="25143" y1="77672" x2="68857" y2="45368"/>
                      <a14:foregroundMark x1="39857" y1="81710" x2="45857" y2="73159"/>
                      <a14:foregroundMark x1="74857" y1="48812" x2="85429" y2="55938"/>
                    </a14:backgroundRemoval>
                  </a14:imgEffect>
                </a14:imgLayer>
              </a14:imgProps>
            </a:ext>
          </a:extLst>
        </a:blip>
        <a:stretch>
          <a:fillRect/>
        </a:stretch>
      </xdr:blipFill>
      <xdr:spPr>
        <a:xfrm>
          <a:off x="3209925" y="5583008"/>
          <a:ext cx="1920407" cy="2309975"/>
        </a:xfrm>
        <a:prstGeom prst="rect">
          <a:avLst/>
        </a:prstGeom>
      </xdr:spPr>
    </xdr:pic>
    <xdr:clientData/>
  </xdr:twoCellAnchor>
  <xdr:twoCellAnchor>
    <xdr:from>
      <xdr:col>4</xdr:col>
      <xdr:colOff>259682</xdr:colOff>
      <xdr:row>43</xdr:row>
      <xdr:rowOff>95606</xdr:rowOff>
    </xdr:from>
    <xdr:to>
      <xdr:col>4</xdr:col>
      <xdr:colOff>390769</xdr:colOff>
      <xdr:row>44</xdr:row>
      <xdr:rowOff>107422</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3351" b="89771" l="3237" r="92852">
                      <a14:foregroundMark x1="10317" y1="43739" x2="10317" y2="43739"/>
                      <a14:foregroundMark x1="45111" y1="35450" x2="45111" y2="35450"/>
                      <a14:foregroundMark x1="56709" y1="28571" x2="56709" y2="28571"/>
                      <a14:foregroundMark x1="66352" y1="32099" x2="66352" y2="32099"/>
                      <a14:foregroundMark x1="73500" y1="38801" x2="73500" y2="38801"/>
                      <a14:foregroundMark x1="86986" y1="21869" x2="86986" y2="21869"/>
                      <a14:foregroundMark x1="86379" y1="70723" x2="86379" y2="70723"/>
                      <a14:foregroundMark x1="80580" y1="72487" x2="80580" y2="72487"/>
                      <a14:foregroundMark x1="71544" y1="72487" x2="71544" y2="72487"/>
                      <a14:foregroundMark x1="64464" y1="69136" x2="64464" y2="69136"/>
                      <a14:foregroundMark x1="56642" y1="83951" x2="56642" y2="83951"/>
                      <a14:foregroundMark x1="55698" y1="67019" x2="55698" y2="67019"/>
                      <a14:foregroundMark x1="70128" y1="82892" x2="70128" y2="82892"/>
                      <a14:foregroundMark x1="60351" y1="81658" x2="60351" y2="81658"/>
                      <a14:foregroundMark x1="40863" y1="83951" x2="40863" y2="83951"/>
                      <a14:foregroundMark x1="33446" y1="79189" x2="33446" y2="79189"/>
                      <a14:foregroundMark x1="28793" y1="79189" x2="28793" y2="79189"/>
                      <a14:foregroundMark x1="19960" y1="76720" x2="19960" y2="76720"/>
                      <a14:foregroundMark x1="11126" y1="70723" x2="11126" y2="70723"/>
                      <a14:foregroundMark x1="7417" y1="77954" x2="7417" y2="77954"/>
                      <a14:foregroundMark x1="25489" y1="46208" x2="25489" y2="46208"/>
                      <a14:foregroundMark x1="92852" y1="19400" x2="92852" y2="19400"/>
                      <a14:foregroundMark x1="69184" y1="29277" x2="69184" y2="29277"/>
                      <a14:backgroundMark x1="25489" y1="42857" x2="25759" y2="46208"/>
                    </a14:backgroundRemoval>
                  </a14:imgEffect>
                </a14:imgLayer>
              </a14:imgProps>
            </a:ext>
            <a:ext uri="{28A0092B-C50C-407E-A947-70E740481C1C}">
              <a14:useLocalDpi xmlns:a14="http://schemas.microsoft.com/office/drawing/2010/main" val="0"/>
            </a:ext>
          </a:extLst>
        </a:blip>
        <a:srcRect l="19158" t="1" r="65378" b="43214"/>
        <a:stretch/>
      </xdr:blipFill>
      <xdr:spPr bwMode="auto">
        <a:xfrm>
          <a:off x="3006893" y="7424843"/>
          <a:ext cx="131087" cy="18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118</xdr:row>
      <xdr:rowOff>123825</xdr:rowOff>
    </xdr:from>
    <xdr:to>
      <xdr:col>0</xdr:col>
      <xdr:colOff>295273</xdr:colOff>
      <xdr:row>119</xdr:row>
      <xdr:rowOff>167819</xdr:rowOff>
    </xdr:to>
    <xdr:sp macro="" textlink="">
      <xdr:nvSpPr>
        <xdr:cNvPr id="23" name="テキスト ボックス 44">
          <a:extLst>
            <a:ext uri="{FF2B5EF4-FFF2-40B4-BE49-F238E27FC236}">
              <a16:creationId xmlns:a16="http://schemas.microsoft.com/office/drawing/2014/main" id="{00000000-0008-0000-0000-000017000000}"/>
            </a:ext>
          </a:extLst>
        </xdr:cNvPr>
        <xdr:cNvSpPr txBox="1"/>
      </xdr:nvSpPr>
      <xdr:spPr>
        <a:xfrm>
          <a:off x="0" y="21974175"/>
          <a:ext cx="295273"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352425</xdr:colOff>
      <xdr:row>183</xdr:row>
      <xdr:rowOff>133350</xdr:rowOff>
    </xdr:from>
    <xdr:to>
      <xdr:col>10</xdr:col>
      <xdr:colOff>647698</xdr:colOff>
      <xdr:row>185</xdr:row>
      <xdr:rowOff>16153</xdr:rowOff>
    </xdr:to>
    <xdr:sp macro="" textlink="">
      <xdr:nvSpPr>
        <xdr:cNvPr id="24" name="テキスト ボックス 44">
          <a:extLst>
            <a:ext uri="{FF2B5EF4-FFF2-40B4-BE49-F238E27FC236}">
              <a16:creationId xmlns:a16="http://schemas.microsoft.com/office/drawing/2014/main" id="{00000000-0008-0000-0000-000018000000}"/>
            </a:ext>
          </a:extLst>
        </xdr:cNvPr>
        <xdr:cNvSpPr txBox="1"/>
      </xdr:nvSpPr>
      <xdr:spPr>
        <a:xfrm>
          <a:off x="7258050" y="3312795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2</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0</xdr:colOff>
      <xdr:row>248</xdr:row>
      <xdr:rowOff>133350</xdr:rowOff>
    </xdr:from>
    <xdr:to>
      <xdr:col>0</xdr:col>
      <xdr:colOff>295273</xdr:colOff>
      <xdr:row>250</xdr:row>
      <xdr:rowOff>16153</xdr:rowOff>
    </xdr:to>
    <xdr:sp macro="" textlink="">
      <xdr:nvSpPr>
        <xdr:cNvPr id="25" name="テキスト ボックス 44">
          <a:extLst>
            <a:ext uri="{FF2B5EF4-FFF2-40B4-BE49-F238E27FC236}">
              <a16:creationId xmlns:a16="http://schemas.microsoft.com/office/drawing/2014/main" id="{00000000-0008-0000-0000-000019000000}"/>
            </a:ext>
          </a:extLst>
        </xdr:cNvPr>
        <xdr:cNvSpPr txBox="1"/>
      </xdr:nvSpPr>
      <xdr:spPr>
        <a:xfrm>
          <a:off x="0" y="4427220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3</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247650</xdr:colOff>
      <xdr:row>313</xdr:row>
      <xdr:rowOff>123825</xdr:rowOff>
    </xdr:from>
    <xdr:to>
      <xdr:col>10</xdr:col>
      <xdr:colOff>619125</xdr:colOff>
      <xdr:row>315</xdr:row>
      <xdr:rowOff>6628</xdr:rowOff>
    </xdr:to>
    <xdr:sp macro="" textlink="">
      <xdr:nvSpPr>
        <xdr:cNvPr id="28" name="テキスト ボックス 44">
          <a:extLst>
            <a:ext uri="{FF2B5EF4-FFF2-40B4-BE49-F238E27FC236}">
              <a16:creationId xmlns:a16="http://schemas.microsoft.com/office/drawing/2014/main" id="{00000000-0008-0000-0000-00001C000000}"/>
            </a:ext>
          </a:extLst>
        </xdr:cNvPr>
        <xdr:cNvSpPr txBox="1"/>
      </xdr:nvSpPr>
      <xdr:spPr>
        <a:xfrm>
          <a:off x="7153275" y="55406925"/>
          <a:ext cx="371475"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10</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542925</xdr:colOff>
      <xdr:row>65</xdr:row>
      <xdr:rowOff>38100</xdr:rowOff>
    </xdr:from>
    <xdr:to>
      <xdr:col>9</xdr:col>
      <xdr:colOff>695325</xdr:colOff>
      <xdr:row>83</xdr:row>
      <xdr:rowOff>114300</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42925" y="11182350"/>
          <a:ext cx="6372225"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619125</xdr:colOff>
      <xdr:row>85</xdr:row>
      <xdr:rowOff>57150</xdr:rowOff>
    </xdr:from>
    <xdr:ext cx="370101" cy="242374"/>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76525" y="148209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3</xdr:col>
      <xdr:colOff>152400</xdr:colOff>
      <xdr:row>87</xdr:row>
      <xdr:rowOff>76200</xdr:rowOff>
    </xdr:from>
    <xdr:ext cx="370101" cy="242374"/>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209800" y="1537335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7</xdr:col>
      <xdr:colOff>152400</xdr:colOff>
      <xdr:row>87</xdr:row>
      <xdr:rowOff>57150</xdr:rowOff>
    </xdr:from>
    <xdr:ext cx="370101" cy="242374"/>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4953000" y="153543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twoCellAnchor>
    <xdr:from>
      <xdr:col>8</xdr:col>
      <xdr:colOff>552450</xdr:colOff>
      <xdr:row>94</xdr:row>
      <xdr:rowOff>38100</xdr:rowOff>
    </xdr:from>
    <xdr:to>
      <xdr:col>9</xdr:col>
      <xdr:colOff>256242</xdr:colOff>
      <xdr:row>95</xdr:row>
      <xdr:rowOff>13774</xdr:rowOff>
    </xdr:to>
    <xdr:sp macro="" textlink="">
      <xdr:nvSpPr>
        <xdr:cNvPr id="33" name="テキスト ボックス 5">
          <a:extLst>
            <a:ext uri="{FF2B5EF4-FFF2-40B4-BE49-F238E27FC236}">
              <a16:creationId xmlns:a16="http://schemas.microsoft.com/office/drawing/2014/main" id="{00000000-0008-0000-0000-000021000000}"/>
            </a:ext>
          </a:extLst>
        </xdr:cNvPr>
        <xdr:cNvSpPr txBox="1"/>
      </xdr:nvSpPr>
      <xdr:spPr>
        <a:xfrm>
          <a:off x="6038850" y="17202150"/>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557584</xdr:colOff>
      <xdr:row>95</xdr:row>
      <xdr:rowOff>117016</xdr:rowOff>
    </xdr:from>
    <xdr:to>
      <xdr:col>9</xdr:col>
      <xdr:colOff>244465</xdr:colOff>
      <xdr:row>96</xdr:row>
      <xdr:rowOff>92690</xdr:rowOff>
    </xdr:to>
    <xdr:sp macro="" textlink="">
      <xdr:nvSpPr>
        <xdr:cNvPr id="34" name="テキスト ボックス 42">
          <a:extLst>
            <a:ext uri="{FF2B5EF4-FFF2-40B4-BE49-F238E27FC236}">
              <a16:creationId xmlns:a16="http://schemas.microsoft.com/office/drawing/2014/main" id="{00000000-0008-0000-0000-000022000000}"/>
            </a:ext>
          </a:extLst>
        </xdr:cNvPr>
        <xdr:cNvSpPr txBox="1"/>
      </xdr:nvSpPr>
      <xdr:spPr>
        <a:xfrm>
          <a:off x="6043984" y="17547766"/>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xdr:from>
      <xdr:col>0</xdr:col>
      <xdr:colOff>596764</xdr:colOff>
      <xdr:row>191</xdr:row>
      <xdr:rowOff>129137</xdr:rowOff>
    </xdr:from>
    <xdr:to>
      <xdr:col>9</xdr:col>
      <xdr:colOff>617252</xdr:colOff>
      <xdr:row>197</xdr:row>
      <xdr:rowOff>36541</xdr:rowOff>
    </xdr:to>
    <xdr:sp macro="" textlink="">
      <xdr:nvSpPr>
        <xdr:cNvPr id="45" name="サブタイトル 7">
          <a:extLst>
            <a:ext uri="{FF2B5EF4-FFF2-40B4-BE49-F238E27FC236}">
              <a16:creationId xmlns:a16="http://schemas.microsoft.com/office/drawing/2014/main" id="{00000000-0008-0000-0000-00002D000000}"/>
            </a:ext>
          </a:extLst>
        </xdr:cNvPr>
        <xdr:cNvSpPr txBox="1">
          <a:spLocks/>
        </xdr:cNvSpPr>
      </xdr:nvSpPr>
      <xdr:spPr>
        <a:xfrm>
          <a:off x="596764" y="34495337"/>
          <a:ext cx="6192688" cy="936104"/>
        </a:xfrm>
        <a:prstGeom prst="rect">
          <a:avLst/>
        </a:prstGeom>
      </xdr:spPr>
      <xdr:txBody>
        <a:bodyPr vert="horz" wrap="square" lIns="91440" tIns="45720" rIns="91440" bIns="45720" rtlCol="0">
          <a:norm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lang="ja-JP" altLang="en-US" sz="1000">
            <a:solidFill>
              <a:schemeClr val="tx1"/>
            </a:solidFill>
            <a:latin typeface="HG丸ｺﾞｼｯｸM-PRO" pitchFamily="50" charset="-128"/>
            <a:ea typeface="HG丸ｺﾞｼｯｸM-PRO" pitchFamily="50" charset="-128"/>
          </a:endParaRPr>
        </a:p>
      </xdr:txBody>
    </xdr:sp>
    <xdr:clientData/>
  </xdr:twoCellAnchor>
  <xdr:oneCellAnchor>
    <xdr:from>
      <xdr:col>4</xdr:col>
      <xdr:colOff>676275</xdr:colOff>
      <xdr:row>84</xdr:row>
      <xdr:rowOff>209550</xdr:rowOff>
    </xdr:from>
    <xdr:ext cx="854208" cy="398892"/>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419475" y="14706600"/>
          <a:ext cx="854208"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お名前を入力</a:t>
          </a:r>
          <a:endParaRPr kumimoji="1" lang="en-US" altLang="ja-JP" sz="900">
            <a:solidFill>
              <a:srgbClr val="0070C0"/>
            </a:solidFill>
          </a:endParaRPr>
        </a:p>
        <a:p>
          <a:r>
            <a:rPr kumimoji="1" lang="ja-JP" altLang="en-US" sz="1000"/>
            <a:t>↙</a:t>
          </a:r>
        </a:p>
      </xdr:txBody>
    </xdr:sp>
    <xdr:clientData/>
  </xdr:oneCellAnchor>
  <xdr:oneCellAnchor>
    <xdr:from>
      <xdr:col>3</xdr:col>
      <xdr:colOff>609600</xdr:colOff>
      <xdr:row>86</xdr:row>
      <xdr:rowOff>238125</xdr:rowOff>
    </xdr:from>
    <xdr:ext cx="1062022" cy="398892"/>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2667000" y="15268575"/>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oneCellAnchor>
    <xdr:from>
      <xdr:col>7</xdr:col>
      <xdr:colOff>590550</xdr:colOff>
      <xdr:row>86</xdr:row>
      <xdr:rowOff>209550</xdr:rowOff>
    </xdr:from>
    <xdr:ext cx="1062022" cy="398892"/>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5391150" y="15240000"/>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twoCellAnchor editAs="oneCell">
    <xdr:from>
      <xdr:col>3</xdr:col>
      <xdr:colOff>28575</xdr:colOff>
      <xdr:row>332</xdr:row>
      <xdr:rowOff>28575</xdr:rowOff>
    </xdr:from>
    <xdr:to>
      <xdr:col>10</xdr:col>
      <xdr:colOff>320168</xdr:colOff>
      <xdr:row>362</xdr:row>
      <xdr:rowOff>105075</xdr:rowOff>
    </xdr:to>
    <xdr:pic>
      <xdr:nvPicPr>
        <xdr:cNvPr id="9" name="図 8">
          <a:extLst>
            <a:ext uri="{FF2B5EF4-FFF2-40B4-BE49-F238E27FC236}">
              <a16:creationId xmlns:a16="http://schemas.microsoft.com/office/drawing/2014/main" id="{4374487C-E964-45C7-A41D-50AFAF0C504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85975" y="58569225"/>
          <a:ext cx="5187443" cy="5220000"/>
        </a:xfrm>
        <a:prstGeom prst="rect">
          <a:avLst/>
        </a:prstGeom>
      </xdr:spPr>
    </xdr:pic>
    <xdr:clientData/>
  </xdr:twoCellAnchor>
  <xdr:twoCellAnchor editAs="oneCell">
    <xdr:from>
      <xdr:col>0</xdr:col>
      <xdr:colOff>390525</xdr:colOff>
      <xdr:row>188</xdr:row>
      <xdr:rowOff>133349</xdr:rowOff>
    </xdr:from>
    <xdr:to>
      <xdr:col>10</xdr:col>
      <xdr:colOff>131926</xdr:colOff>
      <xdr:row>241</xdr:row>
      <xdr:rowOff>125699</xdr:rowOff>
    </xdr:to>
    <xdr:pic>
      <xdr:nvPicPr>
        <xdr:cNvPr id="7" name="図 6">
          <a:extLst>
            <a:ext uri="{FF2B5EF4-FFF2-40B4-BE49-F238E27FC236}">
              <a16:creationId xmlns:a16="http://schemas.microsoft.com/office/drawing/2014/main" id="{C2E6E997-DFE1-4BB8-8185-E2543514140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33985199"/>
          <a:ext cx="6694651" cy="9079200"/>
        </a:xfrm>
        <a:prstGeom prst="rect">
          <a:avLst/>
        </a:prstGeom>
      </xdr:spPr>
    </xdr:pic>
    <xdr:clientData/>
  </xdr:twoCellAnchor>
  <xdr:twoCellAnchor editAs="oneCell">
    <xdr:from>
      <xdr:col>0</xdr:col>
      <xdr:colOff>657225</xdr:colOff>
      <xdr:row>256</xdr:row>
      <xdr:rowOff>19049</xdr:rowOff>
    </xdr:from>
    <xdr:to>
      <xdr:col>9</xdr:col>
      <xdr:colOff>660757</xdr:colOff>
      <xdr:row>307</xdr:row>
      <xdr:rowOff>95099</xdr:rowOff>
    </xdr:to>
    <xdr:pic>
      <xdr:nvPicPr>
        <xdr:cNvPr id="8" name="図 7">
          <a:extLst>
            <a:ext uri="{FF2B5EF4-FFF2-40B4-BE49-F238E27FC236}">
              <a16:creationId xmlns:a16="http://schemas.microsoft.com/office/drawing/2014/main" id="{AC939BC7-837A-42B1-B8C1-0DF634BD895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7225" y="45529499"/>
          <a:ext cx="6223357" cy="88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5331" y="2095502"/>
          <a:ext cx="599898" cy="536494"/>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24144" y="2861923"/>
          <a:ext cx="593070" cy="444803"/>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30923" y="3669125"/>
          <a:ext cx="596972" cy="450656"/>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358617" y="4538411"/>
          <a:ext cx="346283" cy="492600"/>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258553" y="5204759"/>
          <a:ext cx="600813" cy="548688"/>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36080" y="6068798"/>
          <a:ext cx="373108" cy="358476"/>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rot="360000">
          <a:off x="483053" y="6136831"/>
          <a:ext cx="565758" cy="560881"/>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122464" y="6830786"/>
          <a:ext cx="944962" cy="658425"/>
        </a:xfrm>
        <a:prstGeom prst="rect">
          <a:avLst/>
        </a:prstGeom>
      </xdr:spPr>
    </xdr:pic>
    <xdr:clientData/>
  </xdr:twoCellAnchor>
  <xdr:twoCellAnchor>
    <xdr:from>
      <xdr:col>15</xdr:col>
      <xdr:colOff>182678</xdr:colOff>
      <xdr:row>29</xdr:row>
      <xdr:rowOff>181840</xdr:rowOff>
    </xdr:from>
    <xdr:to>
      <xdr:col>15</xdr:col>
      <xdr:colOff>1166812</xdr:colOff>
      <xdr:row>31</xdr:row>
      <xdr:rowOff>269873</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17089553" y="9325840"/>
          <a:ext cx="984134" cy="691283"/>
          <a:chOff x="17168579" y="9360478"/>
          <a:chExt cx="1110763" cy="694961"/>
        </a:xfrm>
      </xdr:grpSpPr>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7168579" y="9412432"/>
            <a:ext cx="1015599" cy="6430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1" name="角丸四角形吹き出し 10">
            <a:extLst>
              <a:ext uri="{FF2B5EF4-FFF2-40B4-BE49-F238E27FC236}">
                <a16:creationId xmlns:a16="http://schemas.microsoft.com/office/drawing/2014/main" id="{00000000-0008-0000-0100-00000B000000}"/>
              </a:ext>
            </a:extLst>
          </xdr:cNvPr>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889000</xdr:colOff>
      <xdr:row>29</xdr:row>
      <xdr:rowOff>0</xdr:rowOff>
    </xdr:from>
    <xdr:to>
      <xdr:col>11</xdr:col>
      <xdr:colOff>1035050</xdr:colOff>
      <xdr:row>33</xdr:row>
      <xdr:rowOff>315595</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0250" y="9144000"/>
          <a:ext cx="1257300" cy="1617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35331" y="2172262"/>
          <a:ext cx="599898" cy="523545"/>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24144" y="3144952"/>
          <a:ext cx="593070" cy="441930"/>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230923" y="4070536"/>
          <a:ext cx="596972" cy="447781"/>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358617" y="4973760"/>
          <a:ext cx="346283" cy="486125"/>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258553" y="5803473"/>
          <a:ext cx="600813" cy="542943"/>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36080" y="6825355"/>
          <a:ext cx="373108" cy="355604"/>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rot="360000">
          <a:off x="483053" y="6893388"/>
          <a:ext cx="565758" cy="555136"/>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stretch>
          <a:fillRect/>
        </a:stretch>
      </xdr:blipFill>
      <xdr:spPr>
        <a:xfrm>
          <a:off x="122464" y="7705725"/>
          <a:ext cx="944962" cy="652680"/>
        </a:xfrm>
        <a:prstGeom prst="rect">
          <a:avLst/>
        </a:prstGeom>
      </xdr:spPr>
    </xdr:pic>
    <xdr:clientData/>
  </xdr:twoCellAnchor>
  <xdr:twoCellAnchor>
    <xdr:from>
      <xdr:col>15</xdr:col>
      <xdr:colOff>249669</xdr:colOff>
      <xdr:row>29</xdr:row>
      <xdr:rowOff>222250</xdr:rowOff>
    </xdr:from>
    <xdr:to>
      <xdr:col>16</xdr:col>
      <xdr:colOff>669636</xdr:colOff>
      <xdr:row>31</xdr:row>
      <xdr:rowOff>164523</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17870919" y="9366250"/>
          <a:ext cx="1102592" cy="545523"/>
          <a:chOff x="17176750" y="9360478"/>
          <a:chExt cx="1102592" cy="545523"/>
        </a:xfrm>
      </xdr:grpSpPr>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7176750" y="9412432"/>
            <a:ext cx="1015599"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2" name="角丸四角形吹き出し 11">
            <a:extLst>
              <a:ext uri="{FF2B5EF4-FFF2-40B4-BE49-F238E27FC236}">
                <a16:creationId xmlns:a16="http://schemas.microsoft.com/office/drawing/2014/main" id="{00000000-0008-0000-0200-00000C000000}"/>
              </a:ext>
            </a:extLst>
          </xdr:cNvPr>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1063625</xdr:colOff>
      <xdr:row>29</xdr:row>
      <xdr:rowOff>0</xdr:rowOff>
    </xdr:from>
    <xdr:to>
      <xdr:col>11</xdr:col>
      <xdr:colOff>1130300</xdr:colOff>
      <xdr:row>33</xdr:row>
      <xdr:rowOff>331470</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31750" y="9144000"/>
          <a:ext cx="1257300" cy="1617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2132737</xdr:colOff>
      <xdr:row>56</xdr:row>
      <xdr:rowOff>287708</xdr:rowOff>
    </xdr:from>
    <xdr:to>
      <xdr:col>9</xdr:col>
      <xdr:colOff>215781</xdr:colOff>
      <xdr:row>59</xdr:row>
      <xdr:rowOff>286585</xdr:rowOff>
    </xdr:to>
    <xdr:sp macro="" textlink="">
      <xdr:nvSpPr>
        <xdr:cNvPr id="23" name="雲 22">
          <a:extLst>
            <a:ext uri="{FF2B5EF4-FFF2-40B4-BE49-F238E27FC236}">
              <a16:creationId xmlns:a16="http://schemas.microsoft.com/office/drawing/2014/main" id="{00000000-0008-0000-0300-000017000000}"/>
            </a:ext>
          </a:extLst>
        </xdr:cNvPr>
        <xdr:cNvSpPr/>
      </xdr:nvSpPr>
      <xdr:spPr>
        <a:xfrm rot="449311">
          <a:off x="5275987" y="13418601"/>
          <a:ext cx="2233223" cy="1386805"/>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571500</xdr:colOff>
      <xdr:row>52</xdr:row>
      <xdr:rowOff>219226</xdr:rowOff>
    </xdr:from>
    <xdr:to>
      <xdr:col>10</xdr:col>
      <xdr:colOff>563207</xdr:colOff>
      <xdr:row>62</xdr:row>
      <xdr:rowOff>204107</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71500" y="11989405"/>
          <a:ext cx="7720564" cy="3998988"/>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xdr:col>
      <xdr:colOff>285750</xdr:colOff>
      <xdr:row>26</xdr:row>
      <xdr:rowOff>95250</xdr:rowOff>
    </xdr:from>
    <xdr:to>
      <xdr:col>23</xdr:col>
      <xdr:colOff>1111250</xdr:colOff>
      <xdr:row>49</xdr:row>
      <xdr:rowOff>158750</xdr:rowOff>
    </xdr:to>
    <xdr:pic>
      <xdr:nvPicPr>
        <xdr:cNvPr id="10" name="図 9">
          <a:extLst>
            <a:ext uri="{FF2B5EF4-FFF2-40B4-BE49-F238E27FC236}">
              <a16:creationId xmlns:a16="http://schemas.microsoft.com/office/drawing/2014/main" id="{00000000-0008-0000-0300-00000A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247" b="3193"/>
        <a:stretch/>
      </xdr:blipFill>
      <xdr:spPr bwMode="auto">
        <a:xfrm>
          <a:off x="8636000" y="6318250"/>
          <a:ext cx="8286750" cy="517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285751</xdr:colOff>
      <xdr:row>3</xdr:row>
      <xdr:rowOff>111125</xdr:rowOff>
    </xdr:from>
    <xdr:to>
      <xdr:col>23</xdr:col>
      <xdr:colOff>1111251</xdr:colOff>
      <xdr:row>27</xdr:row>
      <xdr:rowOff>567</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6" r="2247"/>
        <a:stretch/>
      </xdr:blipFill>
      <xdr:spPr bwMode="auto">
        <a:xfrm>
          <a:off x="8429626" y="1222375"/>
          <a:ext cx="8286750" cy="521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111125</xdr:rowOff>
    </xdr:from>
    <xdr:to>
      <xdr:col>10</xdr:col>
      <xdr:colOff>730249</xdr:colOff>
      <xdr:row>49</xdr:row>
      <xdr:rowOff>206375</xdr:rowOff>
    </xdr:to>
    <xdr:pic>
      <xdr:nvPicPr>
        <xdr:cNvPr id="8" name="図 7">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540"/>
        <a:stretch/>
      </xdr:blipFill>
      <xdr:spPr bwMode="auto">
        <a:xfrm>
          <a:off x="0" y="6334125"/>
          <a:ext cx="8477249" cy="520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127000</xdr:rowOff>
    </xdr:from>
    <xdr:to>
      <xdr:col>10</xdr:col>
      <xdr:colOff>730249</xdr:colOff>
      <xdr:row>27</xdr:row>
      <xdr:rowOff>7938</xdr:rowOff>
    </xdr:to>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0"/>
        <a:stretch/>
      </xdr:blipFill>
      <xdr:spPr bwMode="auto">
        <a:xfrm>
          <a:off x="0" y="1238250"/>
          <a:ext cx="8477249" cy="521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126205</xdr:rowOff>
    </xdr:from>
    <xdr:to>
      <xdr:col>9</xdr:col>
      <xdr:colOff>32785</xdr:colOff>
      <xdr:row>23</xdr:row>
      <xdr:rowOff>82894</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394606</xdr:colOff>
      <xdr:row>30</xdr:row>
      <xdr:rowOff>27780</xdr:rowOff>
    </xdr:from>
    <xdr:to>
      <xdr:col>9</xdr:col>
      <xdr:colOff>32784</xdr:colOff>
      <xdr:row>46</xdr:row>
      <xdr:rowOff>206718</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37419</xdr:colOff>
      <xdr:row>6</xdr:row>
      <xdr:rowOff>108857</xdr:rowOff>
    </xdr:from>
    <xdr:to>
      <xdr:col>23</xdr:col>
      <xdr:colOff>138241</xdr:colOff>
      <xdr:row>23</xdr:row>
      <xdr:rowOff>65545</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49325</xdr:colOff>
      <xdr:row>30</xdr:row>
      <xdr:rowOff>10206</xdr:rowOff>
    </xdr:from>
    <xdr:to>
      <xdr:col>23</xdr:col>
      <xdr:colOff>150147</xdr:colOff>
      <xdr:row>46</xdr:row>
      <xdr:rowOff>184608</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56742</xdr:colOff>
      <xdr:row>62</xdr:row>
      <xdr:rowOff>104336</xdr:rowOff>
    </xdr:from>
    <xdr:to>
      <xdr:col>21</xdr:col>
      <xdr:colOff>271213</xdr:colOff>
      <xdr:row>92</xdr:row>
      <xdr:rowOff>67805</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3199992" y="15888622"/>
          <a:ext cx="12134328" cy="6494897"/>
          <a:chOff x="9523238" y="11878152"/>
          <a:chExt cx="7419879" cy="3813152"/>
        </a:xfrm>
      </xdr:grpSpPr>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2105" b="90000" l="7059" r="96706">
                        <a14:backgroundMark x1="3765" y1="1316" x2="5176" y2="98947"/>
                        <a14:backgroundMark x1="941" y1="95789" x2="98824" y2="96053"/>
                        <a14:backgroundMark x1="96000" y1="0" x2="94824" y2="98684"/>
                        <a14:backgroundMark x1="0" y1="3684" x2="99059" y2="2368"/>
                      </a14:backgroundRemoval>
                    </a14:imgEffect>
                  </a14:imgLayer>
                </a14:imgProps>
              </a:ext>
              <a:ext uri="{28A0092B-C50C-407E-A947-70E740481C1C}">
                <a14:useLocalDpi xmlns:a14="http://schemas.microsoft.com/office/drawing/2010/main" val="0"/>
              </a:ext>
            </a:extLst>
          </a:blip>
          <a:srcRect/>
          <a:stretch>
            <a:fillRect/>
          </a:stretch>
        </xdr:blipFill>
        <xdr:spPr bwMode="auto">
          <a:xfrm>
            <a:off x="9523238" y="11878152"/>
            <a:ext cx="7300179" cy="381315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srcRect l="4141" t="42282" r="49915" b="31902"/>
          <a:stretch/>
        </xdr:blipFill>
        <xdr:spPr>
          <a:xfrm>
            <a:off x="10494790" y="12658294"/>
            <a:ext cx="5611133" cy="2395765"/>
          </a:xfrm>
          <a:prstGeom prst="rect">
            <a:avLst/>
          </a:prstGeom>
        </xdr:spPr>
      </xdr:pic>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4548615" y="15086599"/>
            <a:ext cx="239450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出典：北海道水産林務部局森林計画課ウェブサイト</a:t>
            </a:r>
          </a:p>
        </xdr:txBody>
      </xdr:sp>
    </xdr:grpSp>
    <xdr:clientData/>
  </xdr:twoCellAnchor>
  <xdr:oneCellAnchor>
    <xdr:from>
      <xdr:col>6</xdr:col>
      <xdr:colOff>2221480</xdr:colOff>
      <xdr:row>57</xdr:row>
      <xdr:rowOff>273843</xdr:rowOff>
    </xdr:from>
    <xdr:ext cx="2000815" cy="678657"/>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364730" y="13867379"/>
          <a:ext cx="2000815" cy="67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6</xdr:col>
      <xdr:colOff>1232970</xdr:colOff>
      <xdr:row>54</xdr:row>
      <xdr:rowOff>127017</xdr:rowOff>
    </xdr:from>
    <xdr:to>
      <xdr:col>6</xdr:col>
      <xdr:colOff>1942494</xdr:colOff>
      <xdr:row>56</xdr:row>
      <xdr:rowOff>370567</xdr:rowOff>
    </xdr:to>
    <xdr:pic>
      <xdr:nvPicPr>
        <xdr:cNvPr id="17" name="図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96303" y="12795267"/>
          <a:ext cx="709524" cy="920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2100791</xdr:colOff>
      <xdr:row>53</xdr:row>
      <xdr:rowOff>165365</xdr:rowOff>
    </xdr:from>
    <xdr:to>
      <xdr:col>7</xdr:col>
      <xdr:colOff>571940</xdr:colOff>
      <xdr:row>56</xdr:row>
      <xdr:rowOff>88768</xdr:rowOff>
    </xdr:to>
    <xdr:pic>
      <xdr:nvPicPr>
        <xdr:cNvPr id="18" name="図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64124" y="12378532"/>
          <a:ext cx="714816"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863866</xdr:colOff>
      <xdr:row>53</xdr:row>
      <xdr:rowOff>125676</xdr:rowOff>
    </xdr:from>
    <xdr:to>
      <xdr:col>8</xdr:col>
      <xdr:colOff>597077</xdr:colOff>
      <xdr:row>56</xdr:row>
      <xdr:rowOff>49079</xdr:rowOff>
    </xdr:to>
    <xdr:pic>
      <xdr:nvPicPr>
        <xdr:cNvPr id="19" name="図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0866" y="12338843"/>
          <a:ext cx="717461"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846668</xdr:colOff>
      <xdr:row>54</xdr:row>
      <xdr:rowOff>105832</xdr:rowOff>
    </xdr:from>
    <xdr:to>
      <xdr:col>10</xdr:col>
      <xdr:colOff>190942</xdr:colOff>
      <xdr:row>56</xdr:row>
      <xdr:rowOff>359965</xdr:rowOff>
    </xdr:to>
    <xdr:pic>
      <xdr:nvPicPr>
        <xdr:cNvPr id="20" name="図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37918" y="12541249"/>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243416</xdr:colOff>
      <xdr:row>57</xdr:row>
      <xdr:rowOff>333375</xdr:rowOff>
    </xdr:from>
    <xdr:to>
      <xdr:col>10</xdr:col>
      <xdr:colOff>508440</xdr:colOff>
      <xdr:row>59</xdr:row>
      <xdr:rowOff>354675</xdr:rowOff>
    </xdr:to>
    <xdr:pic>
      <xdr:nvPicPr>
        <xdr:cNvPr id="21" name="図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55416" y="13784792"/>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1337733</xdr:colOff>
      <xdr:row>57</xdr:row>
      <xdr:rowOff>222249</xdr:rowOff>
    </xdr:from>
    <xdr:to>
      <xdr:col>6</xdr:col>
      <xdr:colOff>2047257</xdr:colOff>
      <xdr:row>59</xdr:row>
      <xdr:rowOff>232966</xdr:rowOff>
    </xdr:to>
    <xdr:pic>
      <xdr:nvPicPr>
        <xdr:cNvPr id="22" name="図 2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9533" y="14376399"/>
          <a:ext cx="709524" cy="92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244056</xdr:colOff>
      <xdr:row>56</xdr:row>
      <xdr:rowOff>278694</xdr:rowOff>
    </xdr:from>
    <xdr:to>
      <xdr:col>23</xdr:col>
      <xdr:colOff>394163</xdr:colOff>
      <xdr:row>59</xdr:row>
      <xdr:rowOff>276766</xdr:rowOff>
    </xdr:to>
    <xdr:sp macro="" textlink="">
      <xdr:nvSpPr>
        <xdr:cNvPr id="24" name="雲 23">
          <a:extLst>
            <a:ext uri="{FF2B5EF4-FFF2-40B4-BE49-F238E27FC236}">
              <a16:creationId xmlns:a16="http://schemas.microsoft.com/office/drawing/2014/main" id="{00000000-0008-0000-0300-000018000000}"/>
            </a:ext>
          </a:extLst>
        </xdr:cNvPr>
        <xdr:cNvSpPr/>
      </xdr:nvSpPr>
      <xdr:spPr>
        <a:xfrm rot="449311">
          <a:off x="14177770" y="13409587"/>
          <a:ext cx="2232000" cy="1386000"/>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368424</xdr:colOff>
      <xdr:row>57</xdr:row>
      <xdr:rowOff>230755</xdr:rowOff>
    </xdr:from>
    <xdr:ext cx="1998881" cy="559127"/>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302138" y="13824291"/>
          <a:ext cx="1998881"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19</xdr:col>
      <xdr:colOff>122464</xdr:colOff>
      <xdr:row>54</xdr:row>
      <xdr:rowOff>151019</xdr:rowOff>
    </xdr:from>
    <xdr:to>
      <xdr:col>20</xdr:col>
      <xdr:colOff>27655</xdr:colOff>
      <xdr:row>56</xdr:row>
      <xdr:rowOff>402128</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40393" y="12601555"/>
          <a:ext cx="708012"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185952</xdr:colOff>
      <xdr:row>53</xdr:row>
      <xdr:rowOff>189367</xdr:rowOff>
    </xdr:from>
    <xdr:to>
      <xdr:col>20</xdr:col>
      <xdr:colOff>900768</xdr:colOff>
      <xdr:row>56</xdr:row>
      <xdr:rowOff>112770</xdr:rowOff>
    </xdr:to>
    <xdr:pic>
      <xdr:nvPicPr>
        <xdr:cNvPr id="27" name="図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06702" y="12299724"/>
          <a:ext cx="714816"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60277</xdr:colOff>
      <xdr:row>53</xdr:row>
      <xdr:rowOff>149678</xdr:rowOff>
    </xdr:from>
    <xdr:to>
      <xdr:col>22</xdr:col>
      <xdr:colOff>386155</xdr:colOff>
      <xdr:row>56</xdr:row>
      <xdr:rowOff>73081</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810420" y="12260035"/>
          <a:ext cx="720485"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85413</xdr:colOff>
      <xdr:row>54</xdr:row>
      <xdr:rowOff>129834</xdr:rowOff>
    </xdr:from>
    <xdr:to>
      <xdr:col>23</xdr:col>
      <xdr:colOff>784354</xdr:colOff>
      <xdr:row>56</xdr:row>
      <xdr:rowOff>391526</xdr:rowOff>
    </xdr:to>
    <xdr:pic>
      <xdr:nvPicPr>
        <xdr:cNvPr id="29" name="図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788056" y="12580370"/>
          <a:ext cx="698941" cy="94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430125</xdr:colOff>
      <xdr:row>57</xdr:row>
      <xdr:rowOff>364937</xdr:rowOff>
    </xdr:from>
    <xdr:to>
      <xdr:col>23</xdr:col>
      <xdr:colOff>1129066</xdr:colOff>
      <xdr:row>59</xdr:row>
      <xdr:rowOff>386236</xdr:rowOff>
    </xdr:to>
    <xdr:pic>
      <xdr:nvPicPr>
        <xdr:cNvPr id="30" name="図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45732" y="13958473"/>
          <a:ext cx="698941" cy="94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251720</xdr:colOff>
      <xdr:row>57</xdr:row>
      <xdr:rowOff>246251</xdr:rowOff>
    </xdr:from>
    <xdr:to>
      <xdr:col>20</xdr:col>
      <xdr:colOff>156911</xdr:colOff>
      <xdr:row>59</xdr:row>
      <xdr:rowOff>256968</xdr:rowOff>
    </xdr:to>
    <xdr:pic>
      <xdr:nvPicPr>
        <xdr:cNvPr id="31" name="図 30">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82613" y="13839787"/>
          <a:ext cx="708012" cy="93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1211035</xdr:colOff>
      <xdr:row>52</xdr:row>
      <xdr:rowOff>231320</xdr:rowOff>
    </xdr:from>
    <xdr:to>
      <xdr:col>23</xdr:col>
      <xdr:colOff>1238250</xdr:colOff>
      <xdr:row>62</xdr:row>
      <xdr:rowOff>177213</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a:xfrm>
          <a:off x="9756321" y="12001499"/>
          <a:ext cx="7497536" cy="3960000"/>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699408</xdr:colOff>
      <xdr:row>58</xdr:row>
      <xdr:rowOff>84364</xdr:rowOff>
    </xdr:from>
    <xdr:to>
      <xdr:col>11</xdr:col>
      <xdr:colOff>1137558</xdr:colOff>
      <xdr:row>61</xdr:row>
      <xdr:rowOff>330109</xdr:rowOff>
    </xdr:to>
    <xdr:pic>
      <xdr:nvPicPr>
        <xdr:cNvPr id="33" name="図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28265" y="14140543"/>
          <a:ext cx="1254579" cy="16336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84:L109"/>
  <sheetViews>
    <sheetView tabSelected="1" view="pageBreakPreview" topLeftCell="A274" zoomScaleNormal="110" zoomScaleSheetLayoutView="100" workbookViewId="0">
      <selection activeCell="J296" sqref="J296"/>
    </sheetView>
  </sheetViews>
  <sheetFormatPr defaultRowHeight="13.5" x14ac:dyDescent="0.15"/>
  <cols>
    <col min="8" max="8" width="9.625" customWidth="1"/>
    <col min="10" max="10" width="9.625" customWidth="1"/>
  </cols>
  <sheetData>
    <row r="84" spans="1:10" ht="21" customHeight="1" x14ac:dyDescent="0.15">
      <c r="A84" s="128" t="s">
        <v>167</v>
      </c>
      <c r="B84" s="128"/>
      <c r="C84" s="128"/>
      <c r="D84" s="128"/>
      <c r="E84" s="128"/>
      <c r="F84" s="128"/>
      <c r="G84" s="128"/>
      <c r="H84" s="128"/>
    </row>
    <row r="85" spans="1:10" ht="21" customHeight="1" x14ac:dyDescent="0.15">
      <c r="A85" s="128" t="s">
        <v>168</v>
      </c>
      <c r="B85" s="128"/>
      <c r="C85" s="128"/>
      <c r="D85" s="128"/>
      <c r="E85" s="128"/>
      <c r="F85" s="128"/>
      <c r="G85" s="128"/>
      <c r="H85" s="128"/>
    </row>
    <row r="86" spans="1:10" ht="21" customHeight="1" x14ac:dyDescent="0.15">
      <c r="A86" s="128" t="s">
        <v>169</v>
      </c>
      <c r="B86" s="128"/>
      <c r="C86" s="128"/>
      <c r="D86" s="128"/>
      <c r="E86" s="128"/>
      <c r="F86" s="128"/>
      <c r="G86" s="128"/>
      <c r="H86" s="128"/>
    </row>
    <row r="87" spans="1:10" ht="21" customHeight="1" x14ac:dyDescent="0.15">
      <c r="A87" s="128" t="s">
        <v>173</v>
      </c>
      <c r="B87" s="128"/>
      <c r="C87" s="128"/>
      <c r="D87" s="128"/>
      <c r="E87" s="180" t="s">
        <v>211</v>
      </c>
      <c r="F87" s="141"/>
      <c r="G87" s="141"/>
      <c r="H87" s="128"/>
    </row>
    <row r="88" spans="1:10" ht="21" customHeight="1" x14ac:dyDescent="0.15">
      <c r="A88" s="128"/>
      <c r="B88" s="128"/>
      <c r="C88" s="128"/>
      <c r="D88" s="178"/>
      <c r="E88" s="128"/>
      <c r="F88" s="128"/>
      <c r="G88" s="128"/>
      <c r="H88" s="178"/>
    </row>
    <row r="89" spans="1:10" ht="21" customHeight="1" x14ac:dyDescent="0.15">
      <c r="A89" s="128"/>
      <c r="B89" s="128"/>
      <c r="C89" s="128" t="s">
        <v>170</v>
      </c>
      <c r="D89" s="181">
        <v>6</v>
      </c>
      <c r="E89" s="128" t="s">
        <v>176</v>
      </c>
      <c r="G89" s="128" t="s">
        <v>171</v>
      </c>
      <c r="H89" s="181">
        <v>5</v>
      </c>
      <c r="I89" s="128" t="s">
        <v>175</v>
      </c>
      <c r="J89" s="128"/>
    </row>
    <row r="90" spans="1:10" ht="21" customHeight="1" x14ac:dyDescent="0.15">
      <c r="A90" s="128"/>
      <c r="B90" s="128"/>
      <c r="C90" s="128"/>
      <c r="D90" s="128"/>
      <c r="E90" s="128"/>
      <c r="F90" s="128"/>
      <c r="G90" s="128"/>
      <c r="H90" s="128"/>
    </row>
    <row r="91" spans="1:10" ht="21" customHeight="1" x14ac:dyDescent="0.15">
      <c r="A91" s="128" t="s">
        <v>172</v>
      </c>
      <c r="B91" s="128"/>
      <c r="C91" s="128"/>
      <c r="D91" s="128"/>
      <c r="E91" s="128"/>
      <c r="F91" s="128"/>
      <c r="G91" s="128"/>
      <c r="H91" s="128"/>
    </row>
    <row r="92" spans="1:10" ht="21" customHeight="1" x14ac:dyDescent="0.15">
      <c r="A92" s="128" t="s">
        <v>190</v>
      </c>
      <c r="B92" s="128"/>
      <c r="C92" s="128"/>
      <c r="D92" s="128"/>
      <c r="E92" s="128"/>
      <c r="F92" s="128"/>
      <c r="G92" s="128" t="s">
        <v>188</v>
      </c>
      <c r="I92" s="162" t="s">
        <v>183</v>
      </c>
    </row>
    <row r="93" spans="1:10" ht="21" customHeight="1" x14ac:dyDescent="0.15">
      <c r="A93" s="128"/>
      <c r="B93" s="128"/>
      <c r="C93" s="128"/>
      <c r="D93" s="128"/>
      <c r="E93" s="128"/>
      <c r="F93" s="128"/>
      <c r="G93" s="128" t="s">
        <v>189</v>
      </c>
      <c r="I93" s="162" t="s">
        <v>184</v>
      </c>
    </row>
    <row r="94" spans="1:10" ht="21" customHeight="1" x14ac:dyDescent="0.15">
      <c r="A94" s="128" t="s">
        <v>174</v>
      </c>
      <c r="B94" s="128"/>
      <c r="C94" s="128"/>
      <c r="D94" s="128"/>
      <c r="E94" s="128"/>
      <c r="F94" s="128"/>
      <c r="G94" s="128"/>
      <c r="H94" s="128"/>
    </row>
    <row r="95" spans="1:10" ht="21" customHeight="1" x14ac:dyDescent="0.15">
      <c r="A95" s="128" t="s">
        <v>179</v>
      </c>
      <c r="B95" s="128"/>
      <c r="C95" s="128"/>
      <c r="D95" s="128"/>
      <c r="E95" s="128"/>
      <c r="F95" s="128"/>
      <c r="G95" s="128"/>
      <c r="H95" s="128"/>
    </row>
    <row r="96" spans="1:10" ht="21" customHeight="1" x14ac:dyDescent="0.15">
      <c r="A96" s="128" t="s">
        <v>178</v>
      </c>
      <c r="B96" s="128"/>
      <c r="C96" s="128"/>
      <c r="D96" s="128"/>
      <c r="E96" s="128"/>
      <c r="F96" s="128"/>
      <c r="G96" s="142"/>
      <c r="H96" s="128"/>
    </row>
    <row r="97" spans="1:12" ht="21" customHeight="1" x14ac:dyDescent="0.15">
      <c r="A97" s="128"/>
      <c r="B97" s="128"/>
      <c r="C97" s="128"/>
      <c r="D97" s="128"/>
      <c r="E97" s="128"/>
      <c r="F97" s="128"/>
      <c r="G97" s="128"/>
      <c r="H97" s="128"/>
    </row>
    <row r="98" spans="1:12" ht="21" customHeight="1" x14ac:dyDescent="0.15">
      <c r="A98" s="128" t="s">
        <v>212</v>
      </c>
      <c r="B98" s="128"/>
      <c r="C98" s="128"/>
      <c r="D98" s="128"/>
      <c r="E98" s="128"/>
      <c r="F98" s="128"/>
      <c r="G98" s="193" t="s">
        <v>193</v>
      </c>
      <c r="H98" s="193"/>
      <c r="I98" s="156" t="s">
        <v>194</v>
      </c>
    </row>
    <row r="99" spans="1:12" ht="21" customHeight="1" x14ac:dyDescent="0.15">
      <c r="A99" s="128" t="s">
        <v>191</v>
      </c>
      <c r="B99" s="128"/>
      <c r="C99" s="128"/>
      <c r="D99" s="128"/>
      <c r="E99" s="128"/>
      <c r="F99" s="128"/>
      <c r="G99" s="128"/>
      <c r="H99" s="128"/>
    </row>
    <row r="100" spans="1:12" ht="21" customHeight="1" x14ac:dyDescent="0.15">
      <c r="A100" s="128" t="s">
        <v>192</v>
      </c>
    </row>
    <row r="109" spans="1:12" x14ac:dyDescent="0.15">
      <c r="L109" s="128"/>
    </row>
  </sheetData>
  <mergeCells count="1">
    <mergeCell ref="G98:H98"/>
  </mergeCells>
  <phoneticPr fontId="1"/>
  <hyperlinks>
    <hyperlink ref="I93" location="'入力表【前年度】(P5)'!A1" display="こちらから" xr:uid="{00000000-0004-0000-0000-000000000000}"/>
    <hyperlink ref="G98" location="エコ診断結果!A1" display="「エコ診断結果シート」" xr:uid="{00000000-0004-0000-0000-000001000000}"/>
    <hyperlink ref="I92" location="'入力表【今年度】(P4)'!A1" display="こちらから" xr:uid="{00000000-0004-0000-0000-000002000000}"/>
    <hyperlink ref="G98:H98" location="'エコ診断結果(P6-7)'!A1" display="エコ診断結果シート" xr:uid="{00000000-0004-0000-0000-000003000000}"/>
  </hyperlinks>
  <pageMargins left="0.70866141732283472" right="0.51181102362204722" top="0.74803149606299213" bottom="0.74803149606299213" header="0.31496062992125984" footer="0.31496062992125984"/>
  <pageSetup paperSize="9" scale="92"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R41"/>
  <sheetViews>
    <sheetView zoomScale="60" zoomScaleNormal="60" workbookViewId="0">
      <selection activeCell="D34" sqref="D34"/>
    </sheetView>
  </sheetViews>
  <sheetFormatPr defaultRowHeight="17.25" customHeight="1" x14ac:dyDescent="0.15"/>
  <cols>
    <col min="1" max="2" width="15.625" style="21" customWidth="1"/>
    <col min="3" max="14" width="14.625" style="21" customWidth="1"/>
    <col min="15" max="16" width="15.625" style="21" customWidth="1"/>
    <col min="17" max="16384" width="9" style="21"/>
  </cols>
  <sheetData>
    <row r="1" spans="1:18" ht="48" customHeight="1" x14ac:dyDescent="0.15">
      <c r="A1" s="37"/>
      <c r="B1" s="37"/>
      <c r="C1" s="37"/>
      <c r="D1" s="37"/>
      <c r="E1" s="202" t="str">
        <f>'とまエコノートについて(P1-3,10)'!E87</f>
        <v>エコ山</v>
      </c>
      <c r="F1" s="202"/>
      <c r="G1" s="202" t="s">
        <v>46</v>
      </c>
      <c r="H1" s="202"/>
      <c r="I1" s="202"/>
      <c r="J1" s="202"/>
      <c r="K1" s="37"/>
      <c r="L1" s="37"/>
      <c r="M1" s="37"/>
      <c r="N1" s="37"/>
      <c r="O1" s="37"/>
      <c r="P1" s="37"/>
    </row>
    <row r="2" spans="1:18" ht="37.5" customHeight="1" x14ac:dyDescent="0.15">
      <c r="A2" s="37"/>
      <c r="B2" s="37"/>
      <c r="C2" s="37"/>
      <c r="D2" s="37"/>
      <c r="E2" s="37"/>
      <c r="F2" s="41"/>
      <c r="G2" s="42" t="s">
        <v>43</v>
      </c>
      <c r="H2" s="43"/>
      <c r="I2" s="44" t="s">
        <v>44</v>
      </c>
      <c r="J2" s="45"/>
      <c r="K2" s="37"/>
      <c r="L2" s="37"/>
      <c r="M2" s="37"/>
      <c r="N2" s="37"/>
      <c r="O2" s="37"/>
      <c r="P2" s="37"/>
    </row>
    <row r="3" spans="1:18" ht="17.25" customHeight="1" x14ac:dyDescent="0.15">
      <c r="A3" s="37"/>
      <c r="B3" s="37"/>
      <c r="C3" s="37"/>
      <c r="D3" s="37"/>
      <c r="E3" s="37"/>
      <c r="F3" s="37"/>
      <c r="G3" s="37"/>
      <c r="H3" s="37"/>
      <c r="I3" s="37"/>
      <c r="J3" s="37"/>
      <c r="K3" s="37"/>
      <c r="L3" s="37"/>
      <c r="M3" s="37"/>
      <c r="N3" s="37"/>
      <c r="O3" s="37"/>
      <c r="P3" s="37"/>
    </row>
    <row r="4" spans="1:18" ht="24" customHeight="1" thickBot="1" x14ac:dyDescent="0.2">
      <c r="A4" s="200" t="s">
        <v>6</v>
      </c>
      <c r="B4" s="200"/>
    </row>
    <row r="5" spans="1:18" ht="24" customHeight="1" thickBot="1" x14ac:dyDescent="0.2">
      <c r="A5" s="201"/>
      <c r="B5" s="201"/>
      <c r="C5" s="36">
        <v>92</v>
      </c>
      <c r="D5" s="35">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73" t="s">
        <v>5</v>
      </c>
      <c r="P5" s="78" t="s">
        <v>48</v>
      </c>
      <c r="R5" s="34">
        <v>1</v>
      </c>
    </row>
    <row r="6" spans="1:18" ht="24" customHeight="1" thickBot="1" x14ac:dyDescent="0.2">
      <c r="A6" s="67" t="s">
        <v>42</v>
      </c>
      <c r="B6" s="54" t="s">
        <v>4</v>
      </c>
      <c r="C6" s="55"/>
      <c r="D6" s="55"/>
      <c r="E6" s="55"/>
      <c r="F6" s="55"/>
      <c r="G6" s="55"/>
      <c r="H6" s="55"/>
      <c r="I6" s="55"/>
      <c r="J6" s="55"/>
      <c r="K6" s="55"/>
      <c r="L6" s="55"/>
      <c r="M6" s="55"/>
      <c r="N6" s="55"/>
      <c r="O6" s="74">
        <f t="shared" ref="O6:O28" si="1">SUM(C6:N6)</f>
        <v>0</v>
      </c>
      <c r="P6" s="79" t="e">
        <f>(('入力表【前年度】(P5)'!O6-O6)/('入力表【前年度】(P5)'!O6))</f>
        <v>#DIV/0!</v>
      </c>
      <c r="R6" s="34">
        <v>32</v>
      </c>
    </row>
    <row r="7" spans="1:18" ht="24" customHeight="1" thickBot="1" x14ac:dyDescent="0.2">
      <c r="A7" s="68"/>
      <c r="B7" s="61" t="s">
        <v>3</v>
      </c>
      <c r="C7" s="62"/>
      <c r="D7" s="62"/>
      <c r="E7" s="62"/>
      <c r="F7" s="62"/>
      <c r="G7" s="62"/>
      <c r="H7" s="62"/>
      <c r="I7" s="62"/>
      <c r="J7" s="62"/>
      <c r="K7" s="62"/>
      <c r="L7" s="62"/>
      <c r="M7" s="62"/>
      <c r="N7" s="62"/>
      <c r="O7" s="28">
        <f t="shared" si="1"/>
        <v>0</v>
      </c>
      <c r="P7" s="79" t="e">
        <f>(('入力表【前年度】(P5)'!O7-O7)/('入力表【前年度】(P5)'!O7))</f>
        <v>#DIV/0!</v>
      </c>
      <c r="R7" s="34">
        <v>61</v>
      </c>
    </row>
    <row r="8" spans="1:18" ht="24" customHeight="1" thickBot="1" x14ac:dyDescent="0.2">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P8" s="79" t="e">
        <f>(('入力表【前年度】(P5)'!O8-O8)/('入力表【前年度】(P5)'!O8))</f>
        <v>#DIV/0!</v>
      </c>
      <c r="R8" s="34">
        <v>92</v>
      </c>
    </row>
    <row r="9" spans="1:18" ht="24" customHeight="1" thickBot="1" x14ac:dyDescent="0.2">
      <c r="A9" s="67" t="s">
        <v>10</v>
      </c>
      <c r="B9" s="54" t="s">
        <v>40</v>
      </c>
      <c r="C9" s="56"/>
      <c r="D9" s="56"/>
      <c r="E9" s="56"/>
      <c r="F9" s="56"/>
      <c r="G9" s="56"/>
      <c r="H9" s="56"/>
      <c r="I9" s="56"/>
      <c r="J9" s="56"/>
      <c r="K9" s="56"/>
      <c r="L9" s="56"/>
      <c r="M9" s="56"/>
      <c r="N9" s="56"/>
      <c r="O9" s="33">
        <f t="shared" si="1"/>
        <v>0</v>
      </c>
      <c r="P9" s="79" t="e">
        <f>(('入力表【前年度】(P5)'!O9-O9)/('入力表【前年度】(P5)'!O9))</f>
        <v>#DIV/0!</v>
      </c>
      <c r="R9" s="34">
        <v>122</v>
      </c>
    </row>
    <row r="10" spans="1:18" ht="24" customHeight="1" thickBot="1" x14ac:dyDescent="0.2">
      <c r="A10" s="68"/>
      <c r="B10" s="61" t="s">
        <v>3</v>
      </c>
      <c r="C10" s="63"/>
      <c r="D10" s="63"/>
      <c r="E10" s="63"/>
      <c r="F10" s="63"/>
      <c r="G10" s="63"/>
      <c r="H10" s="63"/>
      <c r="I10" s="63"/>
      <c r="J10" s="63"/>
      <c r="K10" s="63"/>
      <c r="L10" s="63"/>
      <c r="M10" s="63"/>
      <c r="N10" s="63"/>
      <c r="O10" s="28">
        <f t="shared" si="1"/>
        <v>0</v>
      </c>
      <c r="P10" s="79" t="e">
        <f>(('入力表【前年度】(P5)'!O10-O10)/('入力表【前年度】(P5)'!O10))</f>
        <v>#DIV/0!</v>
      </c>
      <c r="R10" s="34">
        <v>153</v>
      </c>
    </row>
    <row r="11" spans="1:18" ht="24" customHeight="1" thickBot="1" x14ac:dyDescent="0.2">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P11" s="79" t="e">
        <f>(('入力表【前年度】(P5)'!O11-O11)/('入力表【前年度】(P5)'!O11))</f>
        <v>#DIV/0!</v>
      </c>
      <c r="R11" s="34">
        <v>183</v>
      </c>
    </row>
    <row r="12" spans="1:18" ht="24" customHeight="1" thickBot="1" x14ac:dyDescent="0.2">
      <c r="A12" s="67" t="s">
        <v>8</v>
      </c>
      <c r="B12" s="54" t="s">
        <v>40</v>
      </c>
      <c r="C12" s="57"/>
      <c r="D12" s="57"/>
      <c r="E12" s="57"/>
      <c r="F12" s="57"/>
      <c r="G12" s="57"/>
      <c r="H12" s="57"/>
      <c r="I12" s="57"/>
      <c r="J12" s="57"/>
      <c r="K12" s="57"/>
      <c r="L12" s="57"/>
      <c r="M12" s="57"/>
      <c r="N12" s="57"/>
      <c r="O12" s="29">
        <f t="shared" si="1"/>
        <v>0</v>
      </c>
      <c r="P12" s="79" t="e">
        <f>(('入力表【前年度】(P5)'!O12-O12)/('入力表【前年度】(P5)'!O12))</f>
        <v>#DIV/0!</v>
      </c>
      <c r="R12" s="34">
        <v>214</v>
      </c>
    </row>
    <row r="13" spans="1:18" ht="24" customHeight="1" thickBot="1" x14ac:dyDescent="0.2">
      <c r="A13" s="68"/>
      <c r="B13" s="61" t="s">
        <v>3</v>
      </c>
      <c r="C13" s="63"/>
      <c r="D13" s="63"/>
      <c r="E13" s="63"/>
      <c r="F13" s="63"/>
      <c r="G13" s="63"/>
      <c r="H13" s="63"/>
      <c r="I13" s="63"/>
      <c r="J13" s="63"/>
      <c r="K13" s="63"/>
      <c r="L13" s="63"/>
      <c r="M13" s="63"/>
      <c r="N13" s="63"/>
      <c r="O13" s="28">
        <f t="shared" si="1"/>
        <v>0</v>
      </c>
      <c r="P13" s="79" t="e">
        <f>(('入力表【前年度】(P5)'!O13-O13)/('入力表【前年度】(P5)'!O13))</f>
        <v>#DIV/0!</v>
      </c>
      <c r="R13" s="34">
        <v>245</v>
      </c>
    </row>
    <row r="14" spans="1:18" ht="24" customHeight="1" thickBot="1" x14ac:dyDescent="0.2">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P14" s="79" t="e">
        <f>(('入力表【前年度】(P5)'!O14-O14)/('入力表【前年度】(P5)'!O14))</f>
        <v>#DIV/0!</v>
      </c>
      <c r="R14" s="34">
        <v>275</v>
      </c>
    </row>
    <row r="15" spans="1:18" ht="24" customHeight="1" thickBot="1" x14ac:dyDescent="0.2">
      <c r="A15" s="67" t="s">
        <v>0</v>
      </c>
      <c r="B15" s="58" t="s">
        <v>40</v>
      </c>
      <c r="C15" s="59"/>
      <c r="D15" s="59"/>
      <c r="E15" s="59"/>
      <c r="F15" s="59"/>
      <c r="G15" s="59"/>
      <c r="H15" s="59"/>
      <c r="I15" s="59"/>
      <c r="J15" s="59"/>
      <c r="K15" s="59"/>
      <c r="L15" s="59"/>
      <c r="M15" s="59"/>
      <c r="N15" s="59"/>
      <c r="O15" s="30">
        <f t="shared" si="1"/>
        <v>0</v>
      </c>
      <c r="P15" s="79" t="e">
        <f>(('入力表【前年度】(P5)'!O15-O15)/('入力表【前年度】(P5)'!O15))</f>
        <v>#DIV/0!</v>
      </c>
      <c r="R15" s="34">
        <v>306</v>
      </c>
    </row>
    <row r="16" spans="1:18" ht="24" customHeight="1" thickBot="1" x14ac:dyDescent="0.2">
      <c r="A16" s="68"/>
      <c r="B16" s="61" t="s">
        <v>3</v>
      </c>
      <c r="C16" s="63"/>
      <c r="D16" s="63"/>
      <c r="E16" s="63"/>
      <c r="F16" s="63"/>
      <c r="G16" s="63"/>
      <c r="H16" s="63"/>
      <c r="I16" s="63"/>
      <c r="J16" s="63"/>
      <c r="K16" s="63"/>
      <c r="L16" s="63"/>
      <c r="M16" s="63"/>
      <c r="N16" s="63"/>
      <c r="O16" s="28">
        <f t="shared" si="1"/>
        <v>0</v>
      </c>
      <c r="P16" s="79" t="e">
        <f>(('入力表【前年度】(P5)'!O16-O16)/('入力表【前年度】(P5)'!O16))</f>
        <v>#DIV/0!</v>
      </c>
      <c r="R16" s="34">
        <v>336</v>
      </c>
    </row>
    <row r="17" spans="1:16" ht="24" customHeight="1" thickBot="1" x14ac:dyDescent="0.2">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c r="P17" s="79" t="e">
        <f>(('入力表【前年度】(P5)'!O17-O17)/('入力表【前年度】(P5)'!O17))</f>
        <v>#DIV/0!</v>
      </c>
    </row>
    <row r="18" spans="1:16" ht="24" customHeight="1" thickBot="1" x14ac:dyDescent="0.2">
      <c r="A18" s="67" t="s">
        <v>1</v>
      </c>
      <c r="B18" s="58" t="s">
        <v>35</v>
      </c>
      <c r="C18" s="60"/>
      <c r="D18" s="60"/>
      <c r="E18" s="60"/>
      <c r="F18" s="60"/>
      <c r="G18" s="60"/>
      <c r="H18" s="60"/>
      <c r="I18" s="60"/>
      <c r="J18" s="60"/>
      <c r="K18" s="60"/>
      <c r="L18" s="60"/>
      <c r="M18" s="60"/>
      <c r="N18" s="60"/>
      <c r="O18" s="31">
        <f t="shared" si="1"/>
        <v>0</v>
      </c>
      <c r="P18" s="79" t="e">
        <f>(('入力表【前年度】(P5)'!O18-O18)/('入力表【前年度】(P5)'!O18))</f>
        <v>#DIV/0!</v>
      </c>
    </row>
    <row r="19" spans="1:16" ht="24" customHeight="1" thickBot="1" x14ac:dyDescent="0.2">
      <c r="A19" s="68"/>
      <c r="B19" s="61" t="s">
        <v>3</v>
      </c>
      <c r="C19" s="63"/>
      <c r="D19" s="63"/>
      <c r="E19" s="63"/>
      <c r="F19" s="63"/>
      <c r="G19" s="63"/>
      <c r="H19" s="63"/>
      <c r="I19" s="63"/>
      <c r="J19" s="63"/>
      <c r="K19" s="63"/>
      <c r="L19" s="63"/>
      <c r="M19" s="63"/>
      <c r="N19" s="63"/>
      <c r="O19" s="28">
        <f t="shared" si="1"/>
        <v>0</v>
      </c>
      <c r="P19" s="79" t="e">
        <f>(('入力表【前年度】(P5)'!O19-O19)/('入力表【前年度】(P5)'!O19))</f>
        <v>#DIV/0!</v>
      </c>
    </row>
    <row r="20" spans="1:16" ht="24" customHeight="1" thickBot="1" x14ac:dyDescent="0.2">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c r="P20" s="79" t="e">
        <f>(('入力表【前年度】(P5)'!O20-O20)/('入力表【前年度】(P5)'!O20))</f>
        <v>#DIV/0!</v>
      </c>
    </row>
    <row r="21" spans="1:16" ht="24" customHeight="1" thickBot="1" x14ac:dyDescent="0.2">
      <c r="A21" s="67" t="s">
        <v>2</v>
      </c>
      <c r="B21" s="58" t="s">
        <v>35</v>
      </c>
      <c r="C21" s="60"/>
      <c r="D21" s="60"/>
      <c r="E21" s="60"/>
      <c r="F21" s="60"/>
      <c r="G21" s="60"/>
      <c r="H21" s="60"/>
      <c r="I21" s="60"/>
      <c r="J21" s="60"/>
      <c r="K21" s="60"/>
      <c r="L21" s="60"/>
      <c r="M21" s="60"/>
      <c r="N21" s="60"/>
      <c r="O21" s="31">
        <f t="shared" si="1"/>
        <v>0</v>
      </c>
      <c r="P21" s="79" t="e">
        <f>(('入力表【前年度】(P5)'!O21-O21)/('入力表【前年度】(P5)'!O21))</f>
        <v>#DIV/0!</v>
      </c>
    </row>
    <row r="22" spans="1:16" ht="24" customHeight="1" thickBot="1" x14ac:dyDescent="0.2">
      <c r="A22" s="68"/>
      <c r="B22" s="61" t="s">
        <v>3</v>
      </c>
      <c r="C22" s="63"/>
      <c r="D22" s="63"/>
      <c r="E22" s="63"/>
      <c r="F22" s="63"/>
      <c r="G22" s="63"/>
      <c r="H22" s="63"/>
      <c r="I22" s="63"/>
      <c r="J22" s="63"/>
      <c r="K22" s="63"/>
      <c r="L22" s="63"/>
      <c r="M22" s="63"/>
      <c r="N22" s="63"/>
      <c r="O22" s="28">
        <f t="shared" si="1"/>
        <v>0</v>
      </c>
      <c r="P22" s="79" t="e">
        <f>(('入力表【前年度】(P5)'!O22-O22)/('入力表【前年度】(P5)'!O22))</f>
        <v>#DIV/0!</v>
      </c>
    </row>
    <row r="23" spans="1:16" ht="24" customHeight="1" thickBot="1" x14ac:dyDescent="0.2">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c r="P23" s="79" t="e">
        <f>(('入力表【前年度】(P5)'!O23-O23)/('入力表【前年度】(P5)'!O23))</f>
        <v>#DIV/0!</v>
      </c>
    </row>
    <row r="24" spans="1:16" ht="24" customHeight="1" thickBot="1" x14ac:dyDescent="0.2">
      <c r="A24" s="71" t="s">
        <v>11</v>
      </c>
      <c r="B24" s="58" t="s">
        <v>35</v>
      </c>
      <c r="C24" s="60"/>
      <c r="D24" s="60"/>
      <c r="E24" s="60"/>
      <c r="F24" s="60"/>
      <c r="G24" s="60"/>
      <c r="H24" s="60"/>
      <c r="I24" s="60"/>
      <c r="J24" s="60"/>
      <c r="K24" s="60"/>
      <c r="L24" s="60"/>
      <c r="M24" s="60"/>
      <c r="N24" s="60"/>
      <c r="O24" s="31">
        <f t="shared" si="1"/>
        <v>0</v>
      </c>
      <c r="P24" s="79" t="e">
        <f>(('入力表【前年度】(P5)'!O24-O24)/('入力表【前年度】(P5)'!O24))</f>
        <v>#DIV/0!</v>
      </c>
    </row>
    <row r="25" spans="1:16" ht="24" customHeight="1" thickBot="1" x14ac:dyDescent="0.2">
      <c r="A25" s="68"/>
      <c r="B25" s="61" t="s">
        <v>3</v>
      </c>
      <c r="C25" s="63"/>
      <c r="D25" s="63"/>
      <c r="E25" s="63"/>
      <c r="F25" s="63"/>
      <c r="G25" s="63"/>
      <c r="H25" s="63"/>
      <c r="I25" s="63"/>
      <c r="J25" s="63"/>
      <c r="K25" s="63"/>
      <c r="L25" s="63"/>
      <c r="M25" s="63"/>
      <c r="N25" s="63"/>
      <c r="O25" s="28">
        <f t="shared" si="1"/>
        <v>0</v>
      </c>
      <c r="P25" s="79" t="e">
        <f>(('入力表【前年度】(P5)'!O25-O25)/('入力表【前年度】(P5)'!O25))</f>
        <v>#DIV/0!</v>
      </c>
    </row>
    <row r="26" spans="1:16"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c r="P26" s="79" t="e">
        <f>(('入力表【前年度】(P5)'!O26-O26)/('入力表【前年度】(P5)'!O26))</f>
        <v>#DIV/0!</v>
      </c>
    </row>
    <row r="27" spans="1:16" ht="24" customHeight="1" thickBot="1" x14ac:dyDescent="0.2">
      <c r="A27" s="198" t="s">
        <v>5</v>
      </c>
      <c r="B27" s="64" t="s">
        <v>3</v>
      </c>
      <c r="C27" s="65">
        <f t="shared" ref="C27" si="9">SUM(C7,C13,C16,C19,C22,C25)</f>
        <v>0</v>
      </c>
      <c r="D27" s="65">
        <f t="shared" ref="D27:N27" si="10">SUM(D7,D13,D16,D19,D22,D25)</f>
        <v>0</v>
      </c>
      <c r="E27" s="65">
        <f t="shared" si="10"/>
        <v>0</v>
      </c>
      <c r="F27" s="65">
        <f t="shared" si="10"/>
        <v>0</v>
      </c>
      <c r="G27" s="65">
        <f t="shared" si="10"/>
        <v>0</v>
      </c>
      <c r="H27" s="65">
        <f t="shared" si="10"/>
        <v>0</v>
      </c>
      <c r="I27" s="65">
        <f t="shared" si="10"/>
        <v>0</v>
      </c>
      <c r="J27" s="65">
        <f t="shared" si="10"/>
        <v>0</v>
      </c>
      <c r="K27" s="65">
        <f t="shared" si="10"/>
        <v>0</v>
      </c>
      <c r="L27" s="65">
        <f t="shared" si="10"/>
        <v>0</v>
      </c>
      <c r="M27" s="65">
        <f t="shared" si="10"/>
        <v>0</v>
      </c>
      <c r="N27" s="65">
        <f t="shared" si="10"/>
        <v>0</v>
      </c>
      <c r="O27" s="66">
        <f t="shared" si="1"/>
        <v>0</v>
      </c>
      <c r="P27" s="79" t="e">
        <f>(('入力表【前年度】(P5)'!O27-O27)/('入力表【前年度】(P5)'!O27))</f>
        <v>#DIV/0!</v>
      </c>
    </row>
    <row r="28" spans="1:16" ht="24" customHeight="1" thickBot="1" x14ac:dyDescent="0.2">
      <c r="A28" s="199"/>
      <c r="B28" s="53" t="s">
        <v>39</v>
      </c>
      <c r="C28" s="49">
        <f t="shared" ref="C28" si="11">SUM(C8,C14,C17,C20,C23,C26)</f>
        <v>0</v>
      </c>
      <c r="D28" s="49">
        <f t="shared" ref="D28:N28" si="12">SUM(D8,D14,D17,D20,D23,D26)</f>
        <v>0</v>
      </c>
      <c r="E28" s="49">
        <f t="shared" si="12"/>
        <v>0</v>
      </c>
      <c r="F28" s="49">
        <f t="shared" si="12"/>
        <v>0</v>
      </c>
      <c r="G28" s="49">
        <f t="shared" si="12"/>
        <v>0</v>
      </c>
      <c r="H28" s="49">
        <f t="shared" si="12"/>
        <v>0</v>
      </c>
      <c r="I28" s="49">
        <f t="shared" si="12"/>
        <v>0</v>
      </c>
      <c r="J28" s="49">
        <f t="shared" si="12"/>
        <v>0</v>
      </c>
      <c r="K28" s="49">
        <f t="shared" si="12"/>
        <v>0</v>
      </c>
      <c r="L28" s="49">
        <f t="shared" si="12"/>
        <v>0</v>
      </c>
      <c r="M28" s="49">
        <f t="shared" si="12"/>
        <v>0</v>
      </c>
      <c r="N28" s="49">
        <f t="shared" si="12"/>
        <v>0</v>
      </c>
      <c r="O28" s="50">
        <f t="shared" si="1"/>
        <v>0</v>
      </c>
      <c r="P28" s="79" t="e">
        <f>(('入力表【前年度】(P5)'!O28-O28)/('入力表【前年度】(P5)'!O28))</f>
        <v>#DIV/0!</v>
      </c>
    </row>
    <row r="29" spans="1:16" ht="24" customHeight="1" thickBot="1" x14ac:dyDescent="0.2"/>
    <row r="30" spans="1:16" ht="24" customHeight="1" thickBot="1" x14ac:dyDescent="0.2">
      <c r="M30" s="203" t="s">
        <v>177</v>
      </c>
      <c r="N30" s="204"/>
      <c r="O30" s="75">
        <f>O28</f>
        <v>0</v>
      </c>
    </row>
    <row r="31" spans="1:16" ht="24" customHeight="1" thickBot="1" x14ac:dyDescent="0.2">
      <c r="B31" s="72" t="s">
        <v>47</v>
      </c>
      <c r="M31" s="194" t="s">
        <v>41</v>
      </c>
      <c r="N31" s="195"/>
      <c r="O31" s="76"/>
    </row>
    <row r="32" spans="1:16" ht="25.5" customHeight="1" thickBot="1" x14ac:dyDescent="0.2">
      <c r="B32" s="173" t="s">
        <v>36</v>
      </c>
      <c r="C32" s="170">
        <v>0.53500000000000003</v>
      </c>
      <c r="D32" s="168" t="s">
        <v>201</v>
      </c>
      <c r="E32" s="23" t="s">
        <v>37</v>
      </c>
      <c r="M32" s="196" t="s">
        <v>45</v>
      </c>
      <c r="N32" s="197"/>
      <c r="O32" s="77" t="e">
        <f>O30/O31</f>
        <v>#DIV/0!</v>
      </c>
    </row>
    <row r="33" spans="2:11" ht="30" customHeight="1" x14ac:dyDescent="0.15">
      <c r="B33" s="175" t="s">
        <v>12</v>
      </c>
      <c r="C33" s="171">
        <v>2.29</v>
      </c>
      <c r="D33" s="169" t="s">
        <v>202</v>
      </c>
      <c r="E33" s="176" t="s">
        <v>38</v>
      </c>
      <c r="G33" s="22"/>
    </row>
    <row r="34" spans="2:11" ht="30" customHeight="1" x14ac:dyDescent="0.15">
      <c r="B34" s="173" t="s">
        <v>224</v>
      </c>
      <c r="C34" s="172">
        <v>5.89</v>
      </c>
      <c r="D34" s="169" t="s">
        <v>202</v>
      </c>
    </row>
    <row r="35" spans="2:11" ht="24" customHeight="1" x14ac:dyDescent="0.15">
      <c r="B35" s="174" t="s">
        <v>13</v>
      </c>
      <c r="C35" s="171">
        <v>0.184</v>
      </c>
      <c r="D35" s="169" t="s">
        <v>203</v>
      </c>
    </row>
    <row r="36" spans="2:11" ht="24" customHeight="1" x14ac:dyDescent="0.15">
      <c r="B36" s="174" t="s">
        <v>1</v>
      </c>
      <c r="C36" s="171">
        <v>2.4900000000000002</v>
      </c>
      <c r="D36" s="169" t="s">
        <v>204</v>
      </c>
      <c r="E36" s="23"/>
    </row>
    <row r="37" spans="2:11" ht="24" customHeight="1" x14ac:dyDescent="0.15">
      <c r="B37" s="174" t="s">
        <v>2</v>
      </c>
      <c r="C37" s="171">
        <v>2.58</v>
      </c>
      <c r="D37" s="169" t="s">
        <v>205</v>
      </c>
      <c r="E37" s="25"/>
    </row>
    <row r="38" spans="2:11" ht="24" customHeight="1" x14ac:dyDescent="0.15">
      <c r="B38" s="174" t="s">
        <v>7</v>
      </c>
      <c r="C38" s="171">
        <v>2.3199999999999998</v>
      </c>
      <c r="D38" s="169" t="s">
        <v>206</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1:N31"/>
    <mergeCell ref="M32:N32"/>
    <mergeCell ref="A27:A28"/>
    <mergeCell ref="A4:B5"/>
    <mergeCell ref="G1:J1"/>
    <mergeCell ref="M30:N30"/>
    <mergeCell ref="E1:F1"/>
  </mergeCells>
  <phoneticPr fontId="1"/>
  <dataValidations count="1">
    <dataValidation type="list" allowBlank="1" showInputMessage="1" showErrorMessage="1" sqref="C5" xr:uid="{00000000-0002-0000-0100-000000000000}">
      <formula1>$R$5:$R$16</formula1>
    </dataValidation>
  </dataValidations>
  <pageMargins left="0.70866141732283472" right="0.31496062992125984" top="0.74803149606299213" bottom="0.74803149606299213" header="0.31496062992125984" footer="0.31496062992125984"/>
  <pageSetup paperSize="9" scale="56"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R41"/>
  <sheetViews>
    <sheetView topLeftCell="A7" zoomScale="60" zoomScaleNormal="60" workbookViewId="0">
      <selection activeCell="D34" sqref="D34"/>
    </sheetView>
  </sheetViews>
  <sheetFormatPr defaultRowHeight="17.25" customHeight="1" x14ac:dyDescent="0.15"/>
  <cols>
    <col min="1" max="2" width="14.125" style="21" customWidth="1"/>
    <col min="3" max="3" width="15.5" style="21" customWidth="1"/>
    <col min="4" max="15" width="15.625" style="21" customWidth="1"/>
    <col min="16" max="16384" width="9" style="21"/>
  </cols>
  <sheetData>
    <row r="1" spans="1:18" ht="48" customHeight="1" x14ac:dyDescent="0.15">
      <c r="A1" s="37"/>
      <c r="B1" s="37"/>
      <c r="C1" s="37"/>
      <c r="D1" s="37"/>
      <c r="E1" s="202" t="str">
        <f>'とまエコノートについて(P1-3,10)'!E87</f>
        <v>エコ山</v>
      </c>
      <c r="F1" s="202"/>
      <c r="G1" s="202" t="s">
        <v>46</v>
      </c>
      <c r="H1" s="202"/>
      <c r="I1" s="202"/>
      <c r="J1" s="202"/>
      <c r="K1" s="37"/>
      <c r="L1" s="37"/>
      <c r="M1" s="37"/>
      <c r="N1" s="37"/>
      <c r="O1" s="37"/>
    </row>
    <row r="2" spans="1:18" ht="37.5" customHeight="1" x14ac:dyDescent="0.15">
      <c r="A2" s="37"/>
      <c r="B2" s="37"/>
      <c r="C2" s="37"/>
      <c r="D2" s="37"/>
      <c r="E2" s="37"/>
      <c r="F2" s="41"/>
      <c r="G2" s="42" t="s">
        <v>43</v>
      </c>
      <c r="H2" s="43"/>
      <c r="I2" s="44" t="s">
        <v>44</v>
      </c>
      <c r="J2" s="45"/>
      <c r="K2" s="37"/>
      <c r="L2" s="37"/>
      <c r="M2" s="37"/>
      <c r="N2" s="37"/>
      <c r="O2" s="37"/>
    </row>
    <row r="3" spans="1:18" ht="17.25" customHeight="1" x14ac:dyDescent="0.15">
      <c r="A3" s="37"/>
      <c r="B3" s="37"/>
      <c r="C3" s="37"/>
      <c r="D3" s="37"/>
      <c r="E3" s="37"/>
      <c r="F3" s="37"/>
      <c r="G3" s="37"/>
      <c r="H3" s="37"/>
      <c r="I3" s="37"/>
      <c r="J3" s="37"/>
      <c r="K3" s="37"/>
      <c r="L3" s="37"/>
      <c r="M3" s="37"/>
      <c r="N3" s="37"/>
      <c r="O3" s="37"/>
    </row>
    <row r="4" spans="1:18" ht="24" customHeight="1" thickBot="1" x14ac:dyDescent="0.2">
      <c r="A4" s="200" t="s">
        <v>6</v>
      </c>
      <c r="B4" s="200"/>
    </row>
    <row r="5" spans="1:18" ht="24" customHeight="1" thickBot="1" x14ac:dyDescent="0.2">
      <c r="A5" s="201"/>
      <c r="B5" s="201"/>
      <c r="C5" s="86">
        <f>'入力表【今年度】(P4)'!C5</f>
        <v>92</v>
      </c>
      <c r="D5" s="83">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26" t="s">
        <v>5</v>
      </c>
      <c r="Q5" s="34"/>
      <c r="R5" s="34">
        <v>1</v>
      </c>
    </row>
    <row r="6" spans="1:18" ht="24" customHeight="1" x14ac:dyDescent="0.15">
      <c r="A6" s="67" t="s">
        <v>42</v>
      </c>
      <c r="B6" s="54" t="s">
        <v>4</v>
      </c>
      <c r="C6" s="84"/>
      <c r="D6" s="55"/>
      <c r="E6" s="55"/>
      <c r="F6" s="55"/>
      <c r="G6" s="55"/>
      <c r="H6" s="55"/>
      <c r="I6" s="55"/>
      <c r="J6" s="55"/>
      <c r="K6" s="55"/>
      <c r="L6" s="55"/>
      <c r="M6" s="55"/>
      <c r="N6" s="55"/>
      <c r="O6" s="27">
        <f t="shared" ref="O6:O28" si="1">SUM(C6:N6)</f>
        <v>0</v>
      </c>
      <c r="Q6" s="34"/>
      <c r="R6" s="34">
        <v>32</v>
      </c>
    </row>
    <row r="7" spans="1:18" ht="24" customHeight="1" x14ac:dyDescent="0.15">
      <c r="A7" s="68"/>
      <c r="B7" s="61" t="s">
        <v>3</v>
      </c>
      <c r="C7" s="62"/>
      <c r="D7" s="62"/>
      <c r="E7" s="62"/>
      <c r="F7" s="62"/>
      <c r="G7" s="62"/>
      <c r="H7" s="62"/>
      <c r="I7" s="62"/>
      <c r="J7" s="62"/>
      <c r="K7" s="62"/>
      <c r="L7" s="62"/>
      <c r="M7" s="62"/>
      <c r="N7" s="62"/>
      <c r="O7" s="28">
        <f t="shared" si="1"/>
        <v>0</v>
      </c>
      <c r="Q7" s="34"/>
      <c r="R7" s="34">
        <v>61</v>
      </c>
    </row>
    <row r="8" spans="1:18" ht="24" customHeight="1" x14ac:dyDescent="0.15">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Q8" s="34"/>
      <c r="R8" s="34">
        <v>92</v>
      </c>
    </row>
    <row r="9" spans="1:18" ht="24" customHeight="1" x14ac:dyDescent="0.15">
      <c r="A9" s="67" t="s">
        <v>9</v>
      </c>
      <c r="B9" s="54" t="s">
        <v>40</v>
      </c>
      <c r="C9" s="56"/>
      <c r="D9" s="56"/>
      <c r="E9" s="56"/>
      <c r="F9" s="56"/>
      <c r="G9" s="56"/>
      <c r="H9" s="56"/>
      <c r="I9" s="56"/>
      <c r="J9" s="56"/>
      <c r="K9" s="56"/>
      <c r="L9" s="56"/>
      <c r="M9" s="56"/>
      <c r="N9" s="56"/>
      <c r="O9" s="33">
        <f t="shared" si="1"/>
        <v>0</v>
      </c>
      <c r="Q9" s="34"/>
      <c r="R9" s="34">
        <v>122</v>
      </c>
    </row>
    <row r="10" spans="1:18" ht="24" customHeight="1" x14ac:dyDescent="0.15">
      <c r="A10" s="68"/>
      <c r="B10" s="61" t="s">
        <v>3</v>
      </c>
      <c r="C10" s="63"/>
      <c r="D10" s="63"/>
      <c r="E10" s="63"/>
      <c r="F10" s="63"/>
      <c r="G10" s="63"/>
      <c r="H10" s="63"/>
      <c r="I10" s="63"/>
      <c r="J10" s="63"/>
      <c r="K10" s="63"/>
      <c r="L10" s="63"/>
      <c r="M10" s="63"/>
      <c r="N10" s="63"/>
      <c r="O10" s="28">
        <f t="shared" si="1"/>
        <v>0</v>
      </c>
      <c r="Q10" s="34"/>
      <c r="R10" s="34">
        <v>153</v>
      </c>
    </row>
    <row r="11" spans="1:18" ht="24" customHeight="1" x14ac:dyDescent="0.15">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Q11" s="34"/>
      <c r="R11" s="34">
        <v>183</v>
      </c>
    </row>
    <row r="12" spans="1:18" ht="24" customHeight="1" x14ac:dyDescent="0.15">
      <c r="A12" s="67" t="s">
        <v>8</v>
      </c>
      <c r="B12" s="54" t="s">
        <v>40</v>
      </c>
      <c r="C12" s="57"/>
      <c r="D12" s="57"/>
      <c r="E12" s="57"/>
      <c r="F12" s="57"/>
      <c r="G12" s="57"/>
      <c r="H12" s="57"/>
      <c r="I12" s="57"/>
      <c r="J12" s="57"/>
      <c r="K12" s="57"/>
      <c r="L12" s="57"/>
      <c r="M12" s="57"/>
      <c r="N12" s="57"/>
      <c r="O12" s="29">
        <f t="shared" si="1"/>
        <v>0</v>
      </c>
      <c r="Q12" s="34"/>
      <c r="R12" s="34">
        <v>214</v>
      </c>
    </row>
    <row r="13" spans="1:18" ht="24" customHeight="1" x14ac:dyDescent="0.15">
      <c r="A13" s="68"/>
      <c r="B13" s="61" t="s">
        <v>3</v>
      </c>
      <c r="C13" s="63"/>
      <c r="D13" s="63"/>
      <c r="E13" s="63"/>
      <c r="F13" s="63"/>
      <c r="G13" s="63"/>
      <c r="H13" s="63"/>
      <c r="I13" s="63"/>
      <c r="J13" s="63"/>
      <c r="K13" s="63"/>
      <c r="L13" s="63"/>
      <c r="M13" s="63"/>
      <c r="N13" s="63"/>
      <c r="O13" s="28">
        <f t="shared" si="1"/>
        <v>0</v>
      </c>
      <c r="Q13" s="34"/>
      <c r="R13" s="34">
        <v>245</v>
      </c>
    </row>
    <row r="14" spans="1:18" ht="24" customHeight="1" x14ac:dyDescent="0.15">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Q14" s="34"/>
      <c r="R14" s="34">
        <v>275</v>
      </c>
    </row>
    <row r="15" spans="1:18" ht="24" customHeight="1" x14ac:dyDescent="0.15">
      <c r="A15" s="67" t="s">
        <v>0</v>
      </c>
      <c r="B15" s="58" t="s">
        <v>40</v>
      </c>
      <c r="C15" s="59"/>
      <c r="D15" s="59"/>
      <c r="E15" s="59"/>
      <c r="F15" s="59"/>
      <c r="G15" s="59"/>
      <c r="H15" s="59"/>
      <c r="I15" s="59"/>
      <c r="J15" s="59"/>
      <c r="K15" s="59"/>
      <c r="L15" s="59"/>
      <c r="M15" s="59"/>
      <c r="N15" s="59"/>
      <c r="O15" s="30">
        <f t="shared" si="1"/>
        <v>0</v>
      </c>
      <c r="Q15" s="34"/>
      <c r="R15" s="34">
        <v>306</v>
      </c>
    </row>
    <row r="16" spans="1:18" ht="24" customHeight="1" x14ac:dyDescent="0.15">
      <c r="A16" s="68"/>
      <c r="B16" s="61" t="s">
        <v>3</v>
      </c>
      <c r="C16" s="63"/>
      <c r="D16" s="63"/>
      <c r="E16" s="63"/>
      <c r="F16" s="63"/>
      <c r="G16" s="63"/>
      <c r="H16" s="63"/>
      <c r="I16" s="63"/>
      <c r="J16" s="63"/>
      <c r="K16" s="63"/>
      <c r="L16" s="63"/>
      <c r="M16" s="63"/>
      <c r="N16" s="63"/>
      <c r="O16" s="28">
        <f t="shared" si="1"/>
        <v>0</v>
      </c>
      <c r="Q16" s="34"/>
      <c r="R16" s="34">
        <v>336</v>
      </c>
    </row>
    <row r="17" spans="1:15" ht="24" customHeight="1" x14ac:dyDescent="0.15">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row>
    <row r="18" spans="1:15" ht="24" customHeight="1" x14ac:dyDescent="0.15">
      <c r="A18" s="67" t="s">
        <v>1</v>
      </c>
      <c r="B18" s="58" t="s">
        <v>35</v>
      </c>
      <c r="C18" s="60"/>
      <c r="D18" s="60"/>
      <c r="E18" s="60"/>
      <c r="F18" s="60"/>
      <c r="G18" s="60"/>
      <c r="H18" s="60"/>
      <c r="I18" s="60"/>
      <c r="J18" s="60"/>
      <c r="K18" s="60"/>
      <c r="L18" s="60"/>
      <c r="M18" s="60"/>
      <c r="N18" s="60"/>
      <c r="O18" s="31">
        <f t="shared" si="1"/>
        <v>0</v>
      </c>
    </row>
    <row r="19" spans="1:15" ht="24" customHeight="1" x14ac:dyDescent="0.15">
      <c r="A19" s="68"/>
      <c r="B19" s="61" t="s">
        <v>3</v>
      </c>
      <c r="C19" s="63"/>
      <c r="D19" s="63"/>
      <c r="E19" s="63"/>
      <c r="F19" s="63"/>
      <c r="G19" s="63"/>
      <c r="H19" s="63"/>
      <c r="I19" s="63"/>
      <c r="J19" s="63"/>
      <c r="K19" s="63"/>
      <c r="L19" s="63"/>
      <c r="M19" s="63"/>
      <c r="N19" s="63"/>
      <c r="O19" s="28">
        <f t="shared" si="1"/>
        <v>0</v>
      </c>
    </row>
    <row r="20" spans="1:15" ht="24" customHeight="1" x14ac:dyDescent="0.15">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row>
    <row r="21" spans="1:15" ht="24" customHeight="1" x14ac:dyDescent="0.15">
      <c r="A21" s="67" t="s">
        <v>2</v>
      </c>
      <c r="B21" s="58" t="s">
        <v>35</v>
      </c>
      <c r="C21" s="60"/>
      <c r="D21" s="60"/>
      <c r="E21" s="60"/>
      <c r="F21" s="60"/>
      <c r="G21" s="60"/>
      <c r="H21" s="60"/>
      <c r="I21" s="60"/>
      <c r="J21" s="60"/>
      <c r="K21" s="60"/>
      <c r="L21" s="60"/>
      <c r="M21" s="60"/>
      <c r="N21" s="60"/>
      <c r="O21" s="31">
        <f t="shared" si="1"/>
        <v>0</v>
      </c>
    </row>
    <row r="22" spans="1:15" ht="24" customHeight="1" x14ac:dyDescent="0.15">
      <c r="A22" s="68"/>
      <c r="B22" s="61" t="s">
        <v>3</v>
      </c>
      <c r="C22" s="63"/>
      <c r="D22" s="63"/>
      <c r="E22" s="63"/>
      <c r="F22" s="63"/>
      <c r="G22" s="63"/>
      <c r="H22" s="63"/>
      <c r="I22" s="63"/>
      <c r="J22" s="63"/>
      <c r="K22" s="63"/>
      <c r="L22" s="63"/>
      <c r="M22" s="63"/>
      <c r="N22" s="63"/>
      <c r="O22" s="28">
        <f t="shared" si="1"/>
        <v>0</v>
      </c>
    </row>
    <row r="23" spans="1:15" ht="24" customHeight="1" x14ac:dyDescent="0.15">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row>
    <row r="24" spans="1:15" ht="24" customHeight="1" x14ac:dyDescent="0.15">
      <c r="A24" s="71" t="s">
        <v>7</v>
      </c>
      <c r="B24" s="58" t="s">
        <v>35</v>
      </c>
      <c r="C24" s="60"/>
      <c r="D24" s="60"/>
      <c r="E24" s="60"/>
      <c r="F24" s="60"/>
      <c r="G24" s="60"/>
      <c r="H24" s="60"/>
      <c r="I24" s="60"/>
      <c r="J24" s="60"/>
      <c r="K24" s="60"/>
      <c r="L24" s="60"/>
      <c r="M24" s="60"/>
      <c r="N24" s="60"/>
      <c r="O24" s="31">
        <f t="shared" si="1"/>
        <v>0</v>
      </c>
    </row>
    <row r="25" spans="1:15" ht="24" customHeight="1" x14ac:dyDescent="0.15">
      <c r="A25" s="68"/>
      <c r="B25" s="61" t="s">
        <v>3</v>
      </c>
      <c r="C25" s="63"/>
      <c r="D25" s="63"/>
      <c r="E25" s="63"/>
      <c r="F25" s="63"/>
      <c r="G25" s="63"/>
      <c r="H25" s="63"/>
      <c r="I25" s="63"/>
      <c r="J25" s="63"/>
      <c r="K25" s="63"/>
      <c r="L25" s="63"/>
      <c r="M25" s="63"/>
      <c r="N25" s="63"/>
      <c r="O25" s="28">
        <f t="shared" si="1"/>
        <v>0</v>
      </c>
    </row>
    <row r="26" spans="1:15"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row>
    <row r="27" spans="1:15" ht="24" customHeight="1" x14ac:dyDescent="0.15">
      <c r="A27" s="198" t="s">
        <v>5</v>
      </c>
      <c r="B27" s="64" t="s">
        <v>3</v>
      </c>
      <c r="C27" s="65">
        <f t="shared" ref="C27:N28" si="9">SUM(C7,C13,C16,C19,C22,C25)</f>
        <v>0</v>
      </c>
      <c r="D27" s="65">
        <f t="shared" si="9"/>
        <v>0</v>
      </c>
      <c r="E27" s="65">
        <f t="shared" si="9"/>
        <v>0</v>
      </c>
      <c r="F27" s="65">
        <f t="shared" si="9"/>
        <v>0</v>
      </c>
      <c r="G27" s="65">
        <f t="shared" si="9"/>
        <v>0</v>
      </c>
      <c r="H27" s="65">
        <f t="shared" si="9"/>
        <v>0</v>
      </c>
      <c r="I27" s="65">
        <f t="shared" si="9"/>
        <v>0</v>
      </c>
      <c r="J27" s="65">
        <f t="shared" si="9"/>
        <v>0</v>
      </c>
      <c r="K27" s="65">
        <f t="shared" si="9"/>
        <v>0</v>
      </c>
      <c r="L27" s="65">
        <f t="shared" si="9"/>
        <v>0</v>
      </c>
      <c r="M27" s="65">
        <f t="shared" si="9"/>
        <v>0</v>
      </c>
      <c r="N27" s="65">
        <f t="shared" si="9"/>
        <v>0</v>
      </c>
      <c r="O27" s="66">
        <f t="shared" si="1"/>
        <v>0</v>
      </c>
    </row>
    <row r="28" spans="1:15" ht="24" customHeight="1" thickBot="1" x14ac:dyDescent="0.2">
      <c r="A28" s="199"/>
      <c r="B28" s="53" t="s">
        <v>39</v>
      </c>
      <c r="C28" s="49">
        <f t="shared" si="9"/>
        <v>0</v>
      </c>
      <c r="D28" s="49">
        <f t="shared" si="9"/>
        <v>0</v>
      </c>
      <c r="E28" s="49">
        <f t="shared" si="9"/>
        <v>0</v>
      </c>
      <c r="F28" s="49">
        <f t="shared" si="9"/>
        <v>0</v>
      </c>
      <c r="G28" s="49">
        <f t="shared" si="9"/>
        <v>0</v>
      </c>
      <c r="H28" s="49">
        <f t="shared" si="9"/>
        <v>0</v>
      </c>
      <c r="I28" s="49">
        <f t="shared" si="9"/>
        <v>0</v>
      </c>
      <c r="J28" s="49">
        <f t="shared" si="9"/>
        <v>0</v>
      </c>
      <c r="K28" s="49">
        <f t="shared" si="9"/>
        <v>0</v>
      </c>
      <c r="L28" s="49">
        <f t="shared" si="9"/>
        <v>0</v>
      </c>
      <c r="M28" s="49">
        <f t="shared" si="9"/>
        <v>0</v>
      </c>
      <c r="N28" s="49">
        <f t="shared" si="9"/>
        <v>0</v>
      </c>
      <c r="O28" s="50">
        <f t="shared" si="1"/>
        <v>0</v>
      </c>
    </row>
    <row r="29" spans="1:15" ht="24" customHeight="1" thickBot="1" x14ac:dyDescent="0.2"/>
    <row r="30" spans="1:15" ht="24" customHeight="1" thickBot="1" x14ac:dyDescent="0.2">
      <c r="M30" s="203" t="s">
        <v>177</v>
      </c>
      <c r="N30" s="204"/>
      <c r="O30" s="38">
        <f>O28</f>
        <v>0</v>
      </c>
    </row>
    <row r="31" spans="1:15" ht="24" customHeight="1" thickBot="1" x14ac:dyDescent="0.2">
      <c r="B31" s="72" t="s">
        <v>47</v>
      </c>
      <c r="M31" s="194" t="s">
        <v>41</v>
      </c>
      <c r="N31" s="195"/>
      <c r="O31" s="32"/>
    </row>
    <row r="32" spans="1:15" ht="24" customHeight="1" thickBot="1" x14ac:dyDescent="0.2">
      <c r="B32" s="173" t="s">
        <v>36</v>
      </c>
      <c r="C32" s="170">
        <v>0.53500000000000003</v>
      </c>
      <c r="D32" s="168" t="s">
        <v>207</v>
      </c>
      <c r="E32" s="177" t="s">
        <v>37</v>
      </c>
      <c r="M32" s="196" t="s">
        <v>45</v>
      </c>
      <c r="N32" s="197"/>
      <c r="O32" s="39" t="e">
        <f>O30/O31</f>
        <v>#DIV/0!</v>
      </c>
    </row>
    <row r="33" spans="2:11" ht="30" customHeight="1" x14ac:dyDescent="0.15">
      <c r="B33" s="175" t="s">
        <v>12</v>
      </c>
      <c r="C33" s="171">
        <v>2.29</v>
      </c>
      <c r="D33" s="169" t="s">
        <v>202</v>
      </c>
      <c r="E33" s="176" t="s">
        <v>38</v>
      </c>
      <c r="G33" s="22"/>
    </row>
    <row r="34" spans="2:11" ht="30" customHeight="1" x14ac:dyDescent="0.15">
      <c r="B34" s="173" t="s">
        <v>224</v>
      </c>
      <c r="C34" s="172">
        <v>5.89</v>
      </c>
      <c r="D34" s="169" t="s">
        <v>202</v>
      </c>
    </row>
    <row r="35" spans="2:11" ht="24" customHeight="1" x14ac:dyDescent="0.15">
      <c r="B35" s="174" t="s">
        <v>210</v>
      </c>
      <c r="C35" s="171">
        <v>0.184</v>
      </c>
      <c r="D35" s="169" t="s">
        <v>208</v>
      </c>
    </row>
    <row r="36" spans="2:11" ht="24" customHeight="1" x14ac:dyDescent="0.15">
      <c r="B36" s="174" t="s">
        <v>1</v>
      </c>
      <c r="C36" s="171">
        <v>2.4900000000000002</v>
      </c>
      <c r="D36" s="169" t="s">
        <v>205</v>
      </c>
      <c r="E36" s="23"/>
    </row>
    <row r="37" spans="2:11" ht="24" customHeight="1" x14ac:dyDescent="0.15">
      <c r="B37" s="174" t="s">
        <v>2</v>
      </c>
      <c r="C37" s="171">
        <v>2.58</v>
      </c>
      <c r="D37" s="169" t="s">
        <v>209</v>
      </c>
      <c r="E37" s="25"/>
    </row>
    <row r="38" spans="2:11" ht="24" customHeight="1" x14ac:dyDescent="0.15">
      <c r="B38" s="174" t="s">
        <v>7</v>
      </c>
      <c r="C38" s="171">
        <v>2.3199999999999998</v>
      </c>
      <c r="D38" s="169" t="s">
        <v>204</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2:N32"/>
    <mergeCell ref="G1:J1"/>
    <mergeCell ref="A4:B5"/>
    <mergeCell ref="A27:A28"/>
    <mergeCell ref="M30:N30"/>
    <mergeCell ref="M31:N31"/>
    <mergeCell ref="E1:F1"/>
  </mergeCells>
  <phoneticPr fontId="1"/>
  <pageMargins left="0.70866141732283472" right="0.51181102362204722" top="0.74803149606299213" bottom="0.74803149606299213" header="0.31496062992125984" footer="0.31496062992125984"/>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V62"/>
  <sheetViews>
    <sheetView view="pageBreakPreview" zoomScale="70" zoomScaleNormal="50" zoomScaleSheetLayoutView="70" workbookViewId="0">
      <selection activeCell="X80" sqref="X80"/>
    </sheetView>
  </sheetViews>
  <sheetFormatPr defaultRowHeight="17.25" customHeight="1" x14ac:dyDescent="0.15"/>
  <cols>
    <col min="1" max="1" width="10.125" customWidth="1"/>
    <col min="2" max="4" width="5.25" customWidth="1"/>
    <col min="5" max="5" width="11.625" customWidth="1"/>
    <col min="6" max="6" width="4" customWidth="1"/>
    <col min="7" max="7" width="29.375" customWidth="1"/>
    <col min="8" max="8" width="12.875" customWidth="1"/>
    <col min="9" max="9" width="12.125" customWidth="1"/>
    <col min="10" max="10" width="5.75" customWidth="1"/>
    <col min="11" max="11" width="10.625" customWidth="1"/>
    <col min="12" max="12" width="18.5" customWidth="1"/>
    <col min="13" max="15" width="5.25" customWidth="1"/>
    <col min="16" max="18" width="6.25" customWidth="1"/>
    <col min="19" max="19" width="7.25" customWidth="1"/>
    <col min="20" max="20" width="10.5" bestFit="1" customWidth="1"/>
    <col min="21" max="21" width="14.875" bestFit="1" customWidth="1"/>
    <col min="22" max="22" width="5.125" customWidth="1"/>
    <col min="23" max="23" width="7.25" customWidth="1"/>
    <col min="24" max="24" width="18.125" bestFit="1" customWidth="1"/>
    <col min="25" max="25" width="14.125" bestFit="1" customWidth="1"/>
    <col min="26" max="26" width="5.125" customWidth="1"/>
    <col min="27" max="27" width="7.25" customWidth="1"/>
    <col min="28" max="28" width="17.5" bestFit="1" customWidth="1"/>
    <col min="29" max="29" width="5.75" customWidth="1"/>
  </cols>
  <sheetData>
    <row r="1" spans="1:13" ht="35.25" customHeight="1" x14ac:dyDescent="0.15">
      <c r="A1" s="179"/>
      <c r="B1" s="179"/>
      <c r="C1" s="179"/>
      <c r="D1" s="179"/>
      <c r="E1" s="1"/>
      <c r="F1" s="1"/>
      <c r="G1" s="1"/>
      <c r="H1" s="144" t="str">
        <f>'とまエコノートについて(P1-3,10)'!E87</f>
        <v>エコ山</v>
      </c>
      <c r="I1" s="143"/>
      <c r="J1" s="143" t="s">
        <v>182</v>
      </c>
      <c r="K1" s="143"/>
      <c r="L1" s="144"/>
      <c r="M1" s="144"/>
    </row>
    <row r="2" spans="1:13" ht="17.25" customHeight="1" x14ac:dyDescent="0.15">
      <c r="A2" s="1"/>
      <c r="B2" s="1"/>
      <c r="C2" s="1"/>
      <c r="D2" s="1"/>
      <c r="E2" s="1"/>
      <c r="F2" s="1"/>
      <c r="G2" s="1"/>
      <c r="H2" s="1"/>
      <c r="I2" s="1"/>
      <c r="J2" s="1"/>
      <c r="K2" s="1"/>
    </row>
    <row r="3" spans="1:13" ht="34.5" customHeight="1" x14ac:dyDescent="0.15">
      <c r="A3" s="2"/>
      <c r="C3" s="147" t="s">
        <v>180</v>
      </c>
      <c r="D3" s="2"/>
      <c r="M3" s="147" t="s">
        <v>181</v>
      </c>
    </row>
    <row r="4" spans="1:13" ht="17.25" customHeight="1" x14ac:dyDescent="0.15">
      <c r="E4" s="40"/>
    </row>
    <row r="5" spans="1:13" ht="17.25" customHeight="1" x14ac:dyDescent="0.15">
      <c r="E5" s="40"/>
    </row>
    <row r="6" spans="1:13" ht="17.25" customHeight="1" x14ac:dyDescent="0.15">
      <c r="E6" s="40"/>
    </row>
    <row r="7" spans="1:13" ht="17.25" customHeight="1" x14ac:dyDescent="0.15">
      <c r="E7" s="40"/>
    </row>
    <row r="8" spans="1:13" ht="17.25" customHeight="1" x14ac:dyDescent="0.15">
      <c r="E8" s="40"/>
    </row>
    <row r="53" spans="2:22" ht="26.25" customHeight="1" x14ac:dyDescent="0.15"/>
    <row r="54" spans="2:22" ht="27" customHeight="1" x14ac:dyDescent="0.15">
      <c r="C54" s="147" t="s">
        <v>185</v>
      </c>
      <c r="N54" s="147" t="s">
        <v>187</v>
      </c>
    </row>
    <row r="55" spans="2:22" ht="27" customHeight="1" x14ac:dyDescent="0.15"/>
    <row r="56" spans="2:22" ht="27" customHeight="1" thickBot="1" x14ac:dyDescent="0.2"/>
    <row r="57" spans="2:22" ht="36" customHeight="1" thickTop="1" thickBot="1" x14ac:dyDescent="0.2">
      <c r="B57" s="165">
        <f>'入力表【今年度】(P4)'!C5</f>
        <v>92</v>
      </c>
      <c r="C57" s="163" t="s">
        <v>198</v>
      </c>
      <c r="D57" s="166">
        <f>'入力表【今年度】(P4)'!E5</f>
        <v>153</v>
      </c>
      <c r="E57" s="160">
        <f>SUM('入力表【今年度】(P4)'!C28+'入力表【今年度】(P4)'!D28+'入力表【今年度】(P4)'!E28)</f>
        <v>0</v>
      </c>
      <c r="F57" s="155" t="s">
        <v>186</v>
      </c>
      <c r="M57" s="165">
        <f>'入力表【前年度】(P5)'!C5</f>
        <v>92</v>
      </c>
      <c r="N57" s="163" t="s">
        <v>198</v>
      </c>
      <c r="O57" s="167">
        <f>'入力表【前年度】(P5)'!E5</f>
        <v>153</v>
      </c>
      <c r="P57" s="208">
        <f>SUM('入力表【前年度】(P5)'!G28+'入力表【前年度】(P5)'!H28+'入力表【前年度】(P5)'!I28)</f>
        <v>0</v>
      </c>
      <c r="Q57" s="209"/>
      <c r="R57" s="155" t="s">
        <v>186</v>
      </c>
    </row>
    <row r="58" spans="2:22" ht="36" customHeight="1" thickTop="1" thickBot="1" x14ac:dyDescent="0.2">
      <c r="B58" s="165">
        <f>'入力表【今年度】(P4)'!F5</f>
        <v>183</v>
      </c>
      <c r="C58" s="164" t="s">
        <v>198</v>
      </c>
      <c r="D58" s="166">
        <f>'入力表【今年度】(P4)'!H5</f>
        <v>245</v>
      </c>
      <c r="E58" s="160">
        <f>SUM('入力表【今年度】(P4)'!F28+'入力表【今年度】(P4)'!G28+'入力表【今年度】(P4)'!H28)</f>
        <v>0</v>
      </c>
      <c r="F58" s="155" t="s">
        <v>186</v>
      </c>
      <c r="M58" s="165">
        <f>'入力表【前年度】(P5)'!F5</f>
        <v>183</v>
      </c>
      <c r="N58" s="164" t="s">
        <v>198</v>
      </c>
      <c r="O58" s="167">
        <f>'入力表【前年度】(P5)'!H5</f>
        <v>245</v>
      </c>
      <c r="P58" s="208">
        <f>SUM('入力表【前年度】(P5)'!J28+'入力表【前年度】(P5)'!K28+'入力表【前年度】(P5)'!L28)</f>
        <v>0</v>
      </c>
      <c r="Q58" s="210"/>
      <c r="R58" s="155" t="s">
        <v>186</v>
      </c>
    </row>
    <row r="59" spans="2:22" ht="36" customHeight="1" thickTop="1" thickBot="1" x14ac:dyDescent="0.2">
      <c r="B59" s="165">
        <f>'入力表【今年度】(P4)'!I5</f>
        <v>275</v>
      </c>
      <c r="C59" s="164" t="s">
        <v>198</v>
      </c>
      <c r="D59" s="166">
        <f>'入力表【今年度】(P4)'!K5</f>
        <v>336</v>
      </c>
      <c r="E59" s="160">
        <f>SUM('入力表【今年度】(P4)'!I28+'入力表【今年度】(P4)'!J28+'入力表【今年度】(P4)'!K28)</f>
        <v>0</v>
      </c>
      <c r="F59" s="155" t="s">
        <v>186</v>
      </c>
      <c r="M59" s="165">
        <f>'入力表【前年度】(P5)'!I5</f>
        <v>275</v>
      </c>
      <c r="N59" s="164" t="s">
        <v>198</v>
      </c>
      <c r="O59" s="167">
        <f>'入力表【前年度】(P5)'!K5</f>
        <v>336</v>
      </c>
      <c r="P59" s="208">
        <f>SUM('入力表【前年度】(P5)'!M28+'入力表【前年度】(P5)'!N28+'入力表【前年度】(P5)'!O28)</f>
        <v>0</v>
      </c>
      <c r="Q59" s="210"/>
      <c r="R59" s="155" t="s">
        <v>186</v>
      </c>
    </row>
    <row r="60" spans="2:22" ht="36" customHeight="1" thickTop="1" thickBot="1" x14ac:dyDescent="0.2">
      <c r="B60" s="165">
        <f>'入力表【今年度】(P4)'!L5</f>
        <v>367</v>
      </c>
      <c r="C60" s="164" t="s">
        <v>198</v>
      </c>
      <c r="D60" s="166">
        <f>'入力表【今年度】(P4)'!N5</f>
        <v>426</v>
      </c>
      <c r="E60" s="160">
        <f>SUM('入力表【今年度】(P4)'!L28+'入力表【今年度】(P4)'!M28+'入力表【今年度】(P4)'!N28)</f>
        <v>0</v>
      </c>
      <c r="F60" s="155" t="s">
        <v>186</v>
      </c>
      <c r="M60" s="165">
        <f>'入力表【前年度】(P5)'!L5</f>
        <v>367</v>
      </c>
      <c r="N60" s="164" t="s">
        <v>198</v>
      </c>
      <c r="O60" s="167">
        <f>'入力表【前年度】(P5)'!N5</f>
        <v>426</v>
      </c>
      <c r="P60" s="211">
        <f>SUM('入力表【前年度】(P5)'!P28+'入力表【前年度】(P5)'!Q28+'入力表【前年度】(P5)'!R28)</f>
        <v>0</v>
      </c>
      <c r="Q60" s="210"/>
      <c r="R60" s="155" t="s">
        <v>186</v>
      </c>
    </row>
    <row r="61" spans="2:22" ht="36" customHeight="1" thickTop="1" thickBot="1" x14ac:dyDescent="0.2">
      <c r="B61" s="205" t="s">
        <v>197</v>
      </c>
      <c r="C61" s="205"/>
      <c r="D61" s="205"/>
      <c r="E61" s="158">
        <f>'入力表【今年度】(P4)'!O28</f>
        <v>0</v>
      </c>
      <c r="F61" s="155" t="s">
        <v>186</v>
      </c>
      <c r="G61" s="161" t="s">
        <v>196</v>
      </c>
      <c r="H61" s="159">
        <f>ROUND(E61/3.5,0)</f>
        <v>0</v>
      </c>
      <c r="I61" s="157" t="s">
        <v>195</v>
      </c>
      <c r="M61" s="205" t="s">
        <v>199</v>
      </c>
      <c r="N61" s="205"/>
      <c r="O61" s="206"/>
      <c r="P61" s="212">
        <f>'入力表【前年度】(P5)'!O28</f>
        <v>0</v>
      </c>
      <c r="Q61" s="213"/>
      <c r="R61" s="155" t="s">
        <v>186</v>
      </c>
      <c r="S61" s="207" t="s">
        <v>196</v>
      </c>
      <c r="T61" s="207"/>
      <c r="U61" s="159">
        <f>ROUND(P61/3.5,0)</f>
        <v>0</v>
      </c>
      <c r="V61" s="157" t="s">
        <v>195</v>
      </c>
    </row>
    <row r="62" spans="2:22" ht="26.25" customHeight="1" thickTop="1" x14ac:dyDescent="0.15"/>
  </sheetData>
  <dataConsolidate/>
  <mergeCells count="8">
    <mergeCell ref="B61:D61"/>
    <mergeCell ref="M61:O61"/>
    <mergeCell ref="S61:T61"/>
    <mergeCell ref="P57:Q57"/>
    <mergeCell ref="P58:Q58"/>
    <mergeCell ref="P59:Q59"/>
    <mergeCell ref="P60:Q60"/>
    <mergeCell ref="P61:Q61"/>
  </mergeCells>
  <phoneticPr fontId="1"/>
  <pageMargins left="0.70866141732283472" right="0.70866141732283472" top="0.74803149606299213" bottom="0.74803149606299213" header="0.31496062992125984" footer="0.31496062992125984"/>
  <pageSetup paperSize="9" scale="5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J45"/>
  <sheetViews>
    <sheetView topLeftCell="A10" workbookViewId="0">
      <selection activeCell="C25" sqref="C25"/>
    </sheetView>
  </sheetViews>
  <sheetFormatPr defaultRowHeight="13.5" x14ac:dyDescent="0.15"/>
  <cols>
    <col min="1" max="1" width="12.625" customWidth="1"/>
    <col min="2" max="2" width="35.625" customWidth="1"/>
    <col min="3" max="3" width="48.625" customWidth="1"/>
    <col min="4" max="4" width="8.125" customWidth="1"/>
    <col min="5" max="5" width="12.25" customWidth="1"/>
    <col min="6" max="6" width="7.125" customWidth="1"/>
    <col min="7" max="8" width="2.625" customWidth="1"/>
    <col min="9" max="9" width="8.375" customWidth="1"/>
    <col min="10" max="10" width="2.625" customWidth="1"/>
  </cols>
  <sheetData>
    <row r="1" spans="1:10" ht="28.5" customHeight="1" x14ac:dyDescent="0.15">
      <c r="A1" s="90" t="s">
        <v>200</v>
      </c>
    </row>
    <row r="2" spans="1:10" ht="18" customHeight="1" x14ac:dyDescent="0.15">
      <c r="A2" s="220" t="s">
        <v>51</v>
      </c>
      <c r="B2" s="222" t="s">
        <v>52</v>
      </c>
      <c r="C2" s="222" t="s">
        <v>53</v>
      </c>
      <c r="D2" s="214" t="s">
        <v>54</v>
      </c>
      <c r="E2" s="214"/>
      <c r="F2" s="224" t="s">
        <v>55</v>
      </c>
      <c r="G2" s="225"/>
      <c r="H2" s="214" t="s">
        <v>56</v>
      </c>
      <c r="I2" s="214"/>
      <c r="J2" s="215"/>
    </row>
    <row r="3" spans="1:10" ht="18" customHeight="1" x14ac:dyDescent="0.15">
      <c r="A3" s="221"/>
      <c r="B3" s="223"/>
      <c r="C3" s="223"/>
      <c r="D3" s="91" t="s">
        <v>57</v>
      </c>
      <c r="E3" s="182" t="s">
        <v>58</v>
      </c>
      <c r="F3" s="218" t="s">
        <v>59</v>
      </c>
      <c r="G3" s="219"/>
      <c r="H3" s="216"/>
      <c r="I3" s="216"/>
      <c r="J3" s="217"/>
    </row>
    <row r="4" spans="1:10" ht="27.75" customHeight="1" x14ac:dyDescent="0.15">
      <c r="A4" s="92" t="s">
        <v>60</v>
      </c>
      <c r="B4" s="93" t="s">
        <v>61</v>
      </c>
      <c r="C4" s="93" t="s">
        <v>62</v>
      </c>
      <c r="D4" s="94" t="s">
        <v>63</v>
      </c>
      <c r="E4" s="95" t="s">
        <v>64</v>
      </c>
      <c r="F4" s="96">
        <v>17</v>
      </c>
      <c r="G4" s="97" t="s">
        <v>126</v>
      </c>
      <c r="H4" s="98" t="s">
        <v>65</v>
      </c>
      <c r="I4" s="99">
        <v>1092</v>
      </c>
      <c r="J4" s="100" t="s">
        <v>66</v>
      </c>
    </row>
    <row r="5" spans="1:10" ht="27.75" customHeight="1" x14ac:dyDescent="0.15">
      <c r="A5" s="101"/>
      <c r="B5" s="102" t="s">
        <v>67</v>
      </c>
      <c r="C5" s="103" t="s">
        <v>68</v>
      </c>
      <c r="D5" s="104" t="s">
        <v>63</v>
      </c>
      <c r="E5" s="105" t="s">
        <v>127</v>
      </c>
      <c r="F5" s="106">
        <v>16</v>
      </c>
      <c r="G5" s="107" t="s">
        <v>126</v>
      </c>
      <c r="H5" s="108" t="s">
        <v>65</v>
      </c>
      <c r="I5" s="109">
        <v>1032</v>
      </c>
      <c r="J5" s="110" t="s">
        <v>66</v>
      </c>
    </row>
    <row r="6" spans="1:10" ht="27.75" customHeight="1" x14ac:dyDescent="0.15">
      <c r="A6" s="92" t="s">
        <v>69</v>
      </c>
      <c r="B6" s="93" t="s">
        <v>70</v>
      </c>
      <c r="C6" s="93" t="s">
        <v>71</v>
      </c>
      <c r="D6" s="94" t="s">
        <v>63</v>
      </c>
      <c r="E6" s="95" t="s">
        <v>128</v>
      </c>
      <c r="F6" s="96">
        <v>28</v>
      </c>
      <c r="G6" s="97" t="s">
        <v>126</v>
      </c>
      <c r="H6" s="98" t="s">
        <v>65</v>
      </c>
      <c r="I6" s="99">
        <v>1824</v>
      </c>
      <c r="J6" s="100" t="s">
        <v>66</v>
      </c>
    </row>
    <row r="7" spans="1:10" ht="27.75" customHeight="1" x14ac:dyDescent="0.15">
      <c r="A7" s="101" t="s">
        <v>129</v>
      </c>
      <c r="B7" s="103" t="s">
        <v>72</v>
      </c>
      <c r="C7" s="103" t="s">
        <v>73</v>
      </c>
      <c r="D7" s="104" t="s">
        <v>1</v>
      </c>
      <c r="E7" s="105" t="s">
        <v>130</v>
      </c>
      <c r="F7" s="106">
        <v>88</v>
      </c>
      <c r="G7" s="107" t="s">
        <v>126</v>
      </c>
      <c r="H7" s="108" t="s">
        <v>65</v>
      </c>
      <c r="I7" s="109">
        <v>4302</v>
      </c>
      <c r="J7" s="110" t="s">
        <v>66</v>
      </c>
    </row>
    <row r="8" spans="1:10" ht="27.75" customHeight="1" x14ac:dyDescent="0.15">
      <c r="A8" s="92" t="s">
        <v>131</v>
      </c>
      <c r="B8" s="111" t="s">
        <v>74</v>
      </c>
      <c r="C8" s="93" t="s">
        <v>73</v>
      </c>
      <c r="D8" s="94" t="s">
        <v>75</v>
      </c>
      <c r="E8" s="95" t="s">
        <v>132</v>
      </c>
      <c r="F8" s="96">
        <v>69</v>
      </c>
      <c r="G8" s="97" t="s">
        <v>126</v>
      </c>
      <c r="H8" s="98" t="s">
        <v>65</v>
      </c>
      <c r="I8" s="99">
        <v>4599</v>
      </c>
      <c r="J8" s="100" t="s">
        <v>66</v>
      </c>
    </row>
    <row r="9" spans="1:10" ht="27.75" customHeight="1" x14ac:dyDescent="0.15">
      <c r="A9" s="101"/>
      <c r="B9" s="103" t="s">
        <v>76</v>
      </c>
      <c r="C9" s="103" t="s">
        <v>77</v>
      </c>
      <c r="D9" s="104" t="s">
        <v>63</v>
      </c>
      <c r="E9" s="112" t="s">
        <v>133</v>
      </c>
      <c r="F9" s="106">
        <v>167</v>
      </c>
      <c r="G9" s="107" t="s">
        <v>126</v>
      </c>
      <c r="H9" s="108" t="s">
        <v>65</v>
      </c>
      <c r="I9" s="109">
        <v>5543</v>
      </c>
      <c r="J9" s="110" t="s">
        <v>66</v>
      </c>
    </row>
    <row r="10" spans="1:10" ht="27.75" customHeight="1" x14ac:dyDescent="0.15">
      <c r="A10" s="92"/>
      <c r="B10" s="93" t="s">
        <v>78</v>
      </c>
      <c r="C10" s="93" t="s">
        <v>79</v>
      </c>
      <c r="D10" s="94" t="s">
        <v>1</v>
      </c>
      <c r="E10" s="95" t="s">
        <v>134</v>
      </c>
      <c r="F10" s="96">
        <v>519</v>
      </c>
      <c r="G10" s="97" t="s">
        <v>126</v>
      </c>
      <c r="H10" s="98" t="s">
        <v>65</v>
      </c>
      <c r="I10" s="99">
        <v>25270</v>
      </c>
      <c r="J10" s="100" t="s">
        <v>66</v>
      </c>
    </row>
    <row r="11" spans="1:10" ht="27.75" customHeight="1" x14ac:dyDescent="0.15">
      <c r="A11" s="101"/>
      <c r="B11" s="103" t="s">
        <v>80</v>
      </c>
      <c r="C11" s="103" t="s">
        <v>79</v>
      </c>
      <c r="D11" s="104" t="s">
        <v>75</v>
      </c>
      <c r="E11" s="105" t="s">
        <v>135</v>
      </c>
      <c r="F11" s="106">
        <v>373</v>
      </c>
      <c r="G11" s="107" t="s">
        <v>126</v>
      </c>
      <c r="H11" s="108" t="s">
        <v>65</v>
      </c>
      <c r="I11" s="109">
        <v>18886</v>
      </c>
      <c r="J11" s="110" t="s">
        <v>66</v>
      </c>
    </row>
    <row r="12" spans="1:10" ht="27.75" customHeight="1" x14ac:dyDescent="0.15">
      <c r="A12" s="92"/>
      <c r="B12" s="93" t="s">
        <v>81</v>
      </c>
      <c r="C12" s="93" t="s">
        <v>79</v>
      </c>
      <c r="D12" s="94" t="s">
        <v>63</v>
      </c>
      <c r="E12" s="113" t="s">
        <v>136</v>
      </c>
      <c r="F12" s="96">
        <v>947</v>
      </c>
      <c r="G12" s="97" t="s">
        <v>126</v>
      </c>
      <c r="H12" s="98" t="s">
        <v>65</v>
      </c>
      <c r="I12" s="99">
        <v>56489</v>
      </c>
      <c r="J12" s="100" t="s">
        <v>66</v>
      </c>
    </row>
    <row r="13" spans="1:10" ht="27.75" customHeight="1" x14ac:dyDescent="0.15">
      <c r="A13" s="101"/>
      <c r="B13" s="103" t="s">
        <v>82</v>
      </c>
      <c r="C13" s="103" t="s">
        <v>83</v>
      </c>
      <c r="D13" s="104" t="s">
        <v>1</v>
      </c>
      <c r="E13" s="105" t="s">
        <v>137</v>
      </c>
      <c r="F13" s="106">
        <v>122</v>
      </c>
      <c r="G13" s="107" t="s">
        <v>126</v>
      </c>
      <c r="H13" s="108" t="s">
        <v>65</v>
      </c>
      <c r="I13" s="109">
        <v>5938</v>
      </c>
      <c r="J13" s="110" t="s">
        <v>66</v>
      </c>
    </row>
    <row r="14" spans="1:10" ht="27.75" customHeight="1" x14ac:dyDescent="0.15">
      <c r="A14" s="92" t="s">
        <v>84</v>
      </c>
      <c r="B14" s="93" t="s">
        <v>85</v>
      </c>
      <c r="C14" s="93" t="s">
        <v>86</v>
      </c>
      <c r="D14" s="94" t="s">
        <v>63</v>
      </c>
      <c r="E14" s="95" t="s">
        <v>138</v>
      </c>
      <c r="F14" s="96">
        <v>33</v>
      </c>
      <c r="G14" s="97" t="s">
        <v>126</v>
      </c>
      <c r="H14" s="98" t="s">
        <v>65</v>
      </c>
      <c r="I14" s="99">
        <v>2124</v>
      </c>
      <c r="J14" s="100" t="s">
        <v>66</v>
      </c>
    </row>
    <row r="15" spans="1:10" ht="27.75" customHeight="1" x14ac:dyDescent="0.15">
      <c r="A15" s="101"/>
      <c r="B15" s="103" t="s">
        <v>87</v>
      </c>
      <c r="C15" s="103" t="s">
        <v>88</v>
      </c>
      <c r="D15" s="104" t="s">
        <v>63</v>
      </c>
      <c r="E15" s="105" t="s">
        <v>139</v>
      </c>
      <c r="F15" s="106">
        <v>23</v>
      </c>
      <c r="G15" s="107" t="s">
        <v>126</v>
      </c>
      <c r="H15" s="108" t="s">
        <v>65</v>
      </c>
      <c r="I15" s="109">
        <v>1500</v>
      </c>
      <c r="J15" s="110" t="s">
        <v>66</v>
      </c>
    </row>
    <row r="16" spans="1:10" ht="36.75" customHeight="1" x14ac:dyDescent="0.15">
      <c r="A16" s="92" t="s">
        <v>89</v>
      </c>
      <c r="B16" s="93" t="s">
        <v>90</v>
      </c>
      <c r="C16" s="93" t="s">
        <v>91</v>
      </c>
      <c r="D16" s="94" t="s">
        <v>63</v>
      </c>
      <c r="E16" s="95" t="s">
        <v>140</v>
      </c>
      <c r="F16" s="96">
        <v>58</v>
      </c>
      <c r="G16" s="97" t="s">
        <v>126</v>
      </c>
      <c r="H16" s="98" t="s">
        <v>65</v>
      </c>
      <c r="I16" s="99">
        <v>3696</v>
      </c>
      <c r="J16" s="100" t="s">
        <v>66</v>
      </c>
    </row>
    <row r="17" spans="1:10" ht="27.75" customHeight="1" x14ac:dyDescent="0.15">
      <c r="A17" s="101" t="s">
        <v>92</v>
      </c>
      <c r="B17" s="103" t="s">
        <v>90</v>
      </c>
      <c r="C17" s="103" t="s">
        <v>93</v>
      </c>
      <c r="D17" s="104" t="s">
        <v>63</v>
      </c>
      <c r="E17" s="105" t="s">
        <v>141</v>
      </c>
      <c r="F17" s="106">
        <v>24</v>
      </c>
      <c r="G17" s="107" t="s">
        <v>126</v>
      </c>
      <c r="H17" s="108" t="s">
        <v>65</v>
      </c>
      <c r="I17" s="109">
        <v>1572</v>
      </c>
      <c r="J17" s="110" t="s">
        <v>66</v>
      </c>
    </row>
    <row r="18" spans="1:10" ht="27.75" customHeight="1" x14ac:dyDescent="0.15">
      <c r="A18" s="92" t="s">
        <v>94</v>
      </c>
      <c r="B18" s="93" t="s">
        <v>95</v>
      </c>
      <c r="C18" s="93" t="s">
        <v>96</v>
      </c>
      <c r="D18" s="94" t="s">
        <v>1</v>
      </c>
      <c r="E18" s="95" t="s">
        <v>142</v>
      </c>
      <c r="F18" s="96">
        <v>21</v>
      </c>
      <c r="G18" s="97" t="s">
        <v>126</v>
      </c>
      <c r="H18" s="98" t="s">
        <v>65</v>
      </c>
      <c r="I18" s="99">
        <v>1013</v>
      </c>
      <c r="J18" s="100" t="s">
        <v>66</v>
      </c>
    </row>
    <row r="19" spans="1:10" ht="27.75" customHeight="1" x14ac:dyDescent="0.15">
      <c r="A19" s="101"/>
      <c r="B19" s="103" t="s">
        <v>97</v>
      </c>
      <c r="C19" s="103" t="s">
        <v>98</v>
      </c>
      <c r="D19" s="104" t="s">
        <v>1</v>
      </c>
      <c r="E19" s="105" t="s">
        <v>143</v>
      </c>
      <c r="F19" s="106">
        <v>46</v>
      </c>
      <c r="G19" s="107" t="s">
        <v>126</v>
      </c>
      <c r="H19" s="108" t="s">
        <v>65</v>
      </c>
      <c r="I19" s="109">
        <v>2261</v>
      </c>
      <c r="J19" s="110" t="s">
        <v>66</v>
      </c>
    </row>
    <row r="20" spans="1:10" ht="27.75" customHeight="1" x14ac:dyDescent="0.15">
      <c r="A20" s="185" t="s">
        <v>99</v>
      </c>
      <c r="B20" s="186" t="s">
        <v>95</v>
      </c>
      <c r="C20" s="186" t="s">
        <v>96</v>
      </c>
      <c r="D20" s="187" t="s">
        <v>75</v>
      </c>
      <c r="E20" s="188" t="s">
        <v>213</v>
      </c>
      <c r="F20" s="189">
        <v>20</v>
      </c>
      <c r="G20" s="114" t="s">
        <v>126</v>
      </c>
      <c r="H20" s="190" t="s">
        <v>65</v>
      </c>
      <c r="I20" s="191">
        <v>1500</v>
      </c>
      <c r="J20" s="192" t="s">
        <v>66</v>
      </c>
    </row>
    <row r="21" spans="1:10" ht="18" customHeight="1" x14ac:dyDescent="0.15">
      <c r="A21" s="220" t="s">
        <v>51</v>
      </c>
      <c r="B21" s="222" t="s">
        <v>52</v>
      </c>
      <c r="C21" s="222" t="s">
        <v>53</v>
      </c>
      <c r="D21" s="214" t="s">
        <v>54</v>
      </c>
      <c r="E21" s="214"/>
      <c r="F21" s="224" t="s">
        <v>55</v>
      </c>
      <c r="G21" s="225"/>
      <c r="H21" s="214" t="s">
        <v>56</v>
      </c>
      <c r="I21" s="214"/>
      <c r="J21" s="215"/>
    </row>
    <row r="22" spans="1:10" ht="18" customHeight="1" x14ac:dyDescent="0.15">
      <c r="A22" s="221"/>
      <c r="B22" s="223"/>
      <c r="C22" s="223"/>
      <c r="D22" s="91" t="s">
        <v>57</v>
      </c>
      <c r="E22" s="182" t="s">
        <v>58</v>
      </c>
      <c r="F22" s="218" t="s">
        <v>59</v>
      </c>
      <c r="G22" s="219"/>
      <c r="H22" s="216"/>
      <c r="I22" s="216"/>
      <c r="J22" s="217"/>
    </row>
    <row r="23" spans="1:10" ht="27.75" customHeight="1" x14ac:dyDescent="0.15">
      <c r="A23" s="92" t="s">
        <v>100</v>
      </c>
      <c r="B23" s="93" t="s">
        <v>95</v>
      </c>
      <c r="C23" s="93" t="s">
        <v>96</v>
      </c>
      <c r="D23" s="94" t="s">
        <v>63</v>
      </c>
      <c r="E23" s="95" t="s">
        <v>144</v>
      </c>
      <c r="F23" s="115">
        <v>50</v>
      </c>
      <c r="G23" s="97" t="s">
        <v>126</v>
      </c>
      <c r="H23" s="98" t="s">
        <v>65</v>
      </c>
      <c r="I23" s="99">
        <v>1651</v>
      </c>
      <c r="J23" s="100" t="s">
        <v>66</v>
      </c>
    </row>
    <row r="24" spans="1:10" ht="27.75" customHeight="1" x14ac:dyDescent="0.15">
      <c r="A24" s="101"/>
      <c r="B24" s="103" t="s">
        <v>97</v>
      </c>
      <c r="C24" s="103" t="s">
        <v>98</v>
      </c>
      <c r="D24" s="104" t="s">
        <v>63</v>
      </c>
      <c r="E24" s="105" t="s">
        <v>145</v>
      </c>
      <c r="F24" s="116">
        <v>108</v>
      </c>
      <c r="G24" s="107" t="s">
        <v>126</v>
      </c>
      <c r="H24" s="108" t="s">
        <v>65</v>
      </c>
      <c r="I24" s="109">
        <v>3564</v>
      </c>
      <c r="J24" s="110" t="s">
        <v>66</v>
      </c>
    </row>
    <row r="25" spans="1:10" ht="27.75" customHeight="1" x14ac:dyDescent="0.15">
      <c r="A25" s="92" t="s">
        <v>101</v>
      </c>
      <c r="B25" s="93" t="s">
        <v>102</v>
      </c>
      <c r="C25" s="93" t="s">
        <v>103</v>
      </c>
      <c r="D25" s="94" t="s">
        <v>63</v>
      </c>
      <c r="E25" s="95" t="s">
        <v>146</v>
      </c>
      <c r="F25" s="115">
        <v>19</v>
      </c>
      <c r="G25" s="97" t="s">
        <v>126</v>
      </c>
      <c r="H25" s="98" t="s">
        <v>65</v>
      </c>
      <c r="I25" s="99">
        <v>1200</v>
      </c>
      <c r="J25" s="100" t="s">
        <v>66</v>
      </c>
    </row>
    <row r="26" spans="1:10" ht="27.75" customHeight="1" x14ac:dyDescent="0.15">
      <c r="A26" s="101"/>
      <c r="B26" s="103" t="s">
        <v>104</v>
      </c>
      <c r="C26" s="103" t="s">
        <v>105</v>
      </c>
      <c r="D26" s="104" t="s">
        <v>63</v>
      </c>
      <c r="E26" s="105" t="s">
        <v>147</v>
      </c>
      <c r="F26" s="116">
        <v>14</v>
      </c>
      <c r="G26" s="107" t="s">
        <v>126</v>
      </c>
      <c r="H26" s="108" t="s">
        <v>65</v>
      </c>
      <c r="I26" s="109">
        <v>900</v>
      </c>
      <c r="J26" s="110" t="s">
        <v>66</v>
      </c>
    </row>
    <row r="27" spans="1:10" ht="27.75" customHeight="1" x14ac:dyDescent="0.15">
      <c r="A27" s="92" t="s">
        <v>106</v>
      </c>
      <c r="B27" s="93" t="s">
        <v>107</v>
      </c>
      <c r="C27" s="93" t="s">
        <v>108</v>
      </c>
      <c r="D27" s="94" t="s">
        <v>63</v>
      </c>
      <c r="E27" s="95" t="s">
        <v>148</v>
      </c>
      <c r="F27" s="115">
        <v>9</v>
      </c>
      <c r="G27" s="97" t="s">
        <v>126</v>
      </c>
      <c r="H27" s="98" t="s">
        <v>65</v>
      </c>
      <c r="I27" s="99">
        <v>576</v>
      </c>
      <c r="J27" s="100" t="s">
        <v>66</v>
      </c>
    </row>
    <row r="28" spans="1:10" ht="27.75" customHeight="1" x14ac:dyDescent="0.15">
      <c r="A28" s="101"/>
      <c r="B28" s="103" t="s">
        <v>109</v>
      </c>
      <c r="C28" s="103" t="s">
        <v>110</v>
      </c>
      <c r="D28" s="104" t="s">
        <v>63</v>
      </c>
      <c r="E28" s="105" t="s">
        <v>149</v>
      </c>
      <c r="F28" s="116">
        <v>14</v>
      </c>
      <c r="G28" s="107" t="s">
        <v>126</v>
      </c>
      <c r="H28" s="108" t="s">
        <v>65</v>
      </c>
      <c r="I28" s="109">
        <v>924</v>
      </c>
      <c r="J28" s="110" t="s">
        <v>66</v>
      </c>
    </row>
    <row r="29" spans="1:10" ht="27.75" customHeight="1" x14ac:dyDescent="0.15">
      <c r="A29" s="92" t="s">
        <v>150</v>
      </c>
      <c r="B29" s="93" t="s">
        <v>111</v>
      </c>
      <c r="C29" s="93" t="s">
        <v>112</v>
      </c>
      <c r="D29" s="94" t="s">
        <v>63</v>
      </c>
      <c r="E29" s="95" t="s">
        <v>151</v>
      </c>
      <c r="F29" s="115">
        <v>17</v>
      </c>
      <c r="G29" s="97" t="s">
        <v>126</v>
      </c>
      <c r="H29" s="98" t="s">
        <v>65</v>
      </c>
      <c r="I29" s="99">
        <v>1080</v>
      </c>
      <c r="J29" s="100" t="s">
        <v>66</v>
      </c>
    </row>
    <row r="30" spans="1:10" ht="27.75" customHeight="1" x14ac:dyDescent="0.15">
      <c r="A30" s="101" t="s">
        <v>113</v>
      </c>
      <c r="B30" s="103" t="s">
        <v>114</v>
      </c>
      <c r="C30" s="103" t="s">
        <v>115</v>
      </c>
      <c r="D30" s="104" t="s">
        <v>63</v>
      </c>
      <c r="E30" s="105" t="s">
        <v>152</v>
      </c>
      <c r="F30" s="116">
        <v>48</v>
      </c>
      <c r="G30" s="107" t="s">
        <v>126</v>
      </c>
      <c r="H30" s="108" t="s">
        <v>65</v>
      </c>
      <c r="I30" s="109">
        <v>3096</v>
      </c>
      <c r="J30" s="110" t="s">
        <v>66</v>
      </c>
    </row>
    <row r="31" spans="1:10" ht="27.75" customHeight="1" x14ac:dyDescent="0.15">
      <c r="A31" s="92"/>
      <c r="B31" s="93" t="s">
        <v>116</v>
      </c>
      <c r="C31" s="93" t="s">
        <v>117</v>
      </c>
      <c r="D31" s="94" t="s">
        <v>63</v>
      </c>
      <c r="E31" s="95" t="s">
        <v>153</v>
      </c>
      <c r="F31" s="115">
        <v>11</v>
      </c>
      <c r="G31" s="97" t="s">
        <v>126</v>
      </c>
      <c r="H31" s="98" t="s">
        <v>65</v>
      </c>
      <c r="I31" s="99">
        <v>672</v>
      </c>
      <c r="J31" s="100" t="s">
        <v>66</v>
      </c>
    </row>
    <row r="32" spans="1:10" ht="27.75" customHeight="1" x14ac:dyDescent="0.15">
      <c r="A32" s="101" t="s">
        <v>118</v>
      </c>
      <c r="B32" s="103" t="s">
        <v>119</v>
      </c>
      <c r="C32" s="103" t="s">
        <v>120</v>
      </c>
      <c r="D32" s="104" t="s">
        <v>154</v>
      </c>
      <c r="E32" s="91" t="s">
        <v>154</v>
      </c>
      <c r="F32" s="226" t="s">
        <v>154</v>
      </c>
      <c r="G32" s="227"/>
      <c r="H32" s="108" t="s">
        <v>65</v>
      </c>
      <c r="I32" s="109">
        <v>871</v>
      </c>
      <c r="J32" s="110" t="s">
        <v>66</v>
      </c>
    </row>
    <row r="33" spans="1:10" ht="27.75" customHeight="1" x14ac:dyDescent="0.15">
      <c r="A33" s="92" t="s">
        <v>121</v>
      </c>
      <c r="B33" s="93" t="s">
        <v>155</v>
      </c>
      <c r="C33" s="93" t="s">
        <v>156</v>
      </c>
      <c r="D33" s="94" t="s">
        <v>7</v>
      </c>
      <c r="E33" s="95" t="s">
        <v>157</v>
      </c>
      <c r="F33" s="115">
        <v>194</v>
      </c>
      <c r="G33" s="97" t="s">
        <v>126</v>
      </c>
      <c r="H33" s="98" t="s">
        <v>65</v>
      </c>
      <c r="I33" s="99">
        <v>15318</v>
      </c>
      <c r="J33" s="100" t="s">
        <v>66</v>
      </c>
    </row>
    <row r="34" spans="1:10" ht="27.75" customHeight="1" x14ac:dyDescent="0.15">
      <c r="A34" s="101"/>
      <c r="B34" s="103" t="s">
        <v>122</v>
      </c>
      <c r="C34" s="103"/>
      <c r="D34" s="104" t="s">
        <v>7</v>
      </c>
      <c r="E34" s="105" t="s">
        <v>158</v>
      </c>
      <c r="F34" s="116">
        <v>68</v>
      </c>
      <c r="G34" s="107" t="s">
        <v>126</v>
      </c>
      <c r="H34" s="108" t="s">
        <v>65</v>
      </c>
      <c r="I34" s="109">
        <v>5368</v>
      </c>
      <c r="J34" s="110" t="s">
        <v>66</v>
      </c>
    </row>
    <row r="35" spans="1:10" ht="27.75" customHeight="1" x14ac:dyDescent="0.15">
      <c r="A35" s="92"/>
      <c r="B35" s="93" t="s">
        <v>123</v>
      </c>
      <c r="C35" s="93"/>
      <c r="D35" s="94" t="s">
        <v>7</v>
      </c>
      <c r="E35" s="95" t="s">
        <v>159</v>
      </c>
      <c r="F35" s="115">
        <v>42</v>
      </c>
      <c r="G35" s="97" t="s">
        <v>126</v>
      </c>
      <c r="H35" s="98" t="s">
        <v>65</v>
      </c>
      <c r="I35" s="99">
        <v>3315</v>
      </c>
      <c r="J35" s="100" t="s">
        <v>66</v>
      </c>
    </row>
    <row r="36" spans="1:10" ht="27.75" customHeight="1" x14ac:dyDescent="0.15">
      <c r="A36" s="117"/>
      <c r="B36" s="118" t="s">
        <v>160</v>
      </c>
      <c r="C36" s="118"/>
      <c r="D36" s="119" t="s">
        <v>7</v>
      </c>
      <c r="E36" s="120" t="s">
        <v>161</v>
      </c>
      <c r="F36" s="121">
        <v>40</v>
      </c>
      <c r="G36" s="122" t="s">
        <v>126</v>
      </c>
      <c r="H36" s="123" t="s">
        <v>65</v>
      </c>
      <c r="I36" s="124">
        <v>3176</v>
      </c>
      <c r="J36" s="125" t="s">
        <v>66</v>
      </c>
    </row>
    <row r="37" spans="1:10" ht="13.5" customHeight="1" x14ac:dyDescent="0.15">
      <c r="A37" s="126"/>
      <c r="D37" s="228" t="s">
        <v>162</v>
      </c>
      <c r="E37" s="229"/>
      <c r="F37" s="229"/>
      <c r="G37" s="229"/>
      <c r="H37" s="229"/>
      <c r="I37" s="229"/>
      <c r="J37" s="229"/>
    </row>
    <row r="38" spans="1:10" x14ac:dyDescent="0.15">
      <c r="A38" s="126"/>
      <c r="D38" s="183"/>
      <c r="E38" s="184"/>
      <c r="F38" s="184"/>
      <c r="G38" s="184"/>
      <c r="H38" s="184"/>
      <c r="I38" s="184"/>
      <c r="J38" s="184"/>
    </row>
    <row r="39" spans="1:10" x14ac:dyDescent="0.15">
      <c r="A39" s="126"/>
      <c r="B39" s="127" t="s">
        <v>124</v>
      </c>
      <c r="D39" s="128"/>
      <c r="E39" s="127" t="s">
        <v>163</v>
      </c>
      <c r="F39" s="127"/>
      <c r="G39" s="127"/>
      <c r="H39" s="127"/>
      <c r="I39" s="129"/>
      <c r="J39" s="129"/>
    </row>
    <row r="40" spans="1:10" x14ac:dyDescent="0.15">
      <c r="B40" s="130" t="s">
        <v>214</v>
      </c>
      <c r="C40" s="131" t="s">
        <v>215</v>
      </c>
      <c r="D40" s="128"/>
      <c r="E40" s="132" t="s">
        <v>36</v>
      </c>
      <c r="F40" s="230">
        <v>0.53500000000000003</v>
      </c>
      <c r="G40" s="231"/>
      <c r="H40" s="232" t="s">
        <v>164</v>
      </c>
      <c r="I40" s="233"/>
      <c r="J40" s="234"/>
    </row>
    <row r="41" spans="1:10" x14ac:dyDescent="0.15">
      <c r="B41" s="133" t="s">
        <v>216</v>
      </c>
      <c r="C41" s="134" t="s">
        <v>217</v>
      </c>
      <c r="D41" s="128"/>
      <c r="E41" s="135" t="s">
        <v>8</v>
      </c>
      <c r="F41" s="235">
        <v>2.29</v>
      </c>
      <c r="G41" s="236"/>
      <c r="H41" s="237" t="s">
        <v>165</v>
      </c>
      <c r="I41" s="238"/>
      <c r="J41" s="239"/>
    </row>
    <row r="42" spans="1:10" x14ac:dyDescent="0.15">
      <c r="B42" s="136" t="s">
        <v>218</v>
      </c>
      <c r="C42" s="134" t="s">
        <v>219</v>
      </c>
      <c r="D42" s="128"/>
      <c r="E42" s="137" t="s">
        <v>125</v>
      </c>
      <c r="F42" s="235">
        <v>0.184</v>
      </c>
      <c r="G42" s="236"/>
      <c r="H42" s="237" t="s">
        <v>165</v>
      </c>
      <c r="I42" s="238"/>
      <c r="J42" s="239"/>
    </row>
    <row r="43" spans="1:10" x14ac:dyDescent="0.15">
      <c r="B43" s="136" t="s">
        <v>220</v>
      </c>
      <c r="C43" s="134" t="s">
        <v>221</v>
      </c>
      <c r="D43" s="128"/>
      <c r="E43" s="137" t="s">
        <v>1</v>
      </c>
      <c r="F43" s="235">
        <v>2.4900000000000002</v>
      </c>
      <c r="G43" s="236"/>
      <c r="H43" s="237" t="s">
        <v>166</v>
      </c>
      <c r="I43" s="238"/>
      <c r="J43" s="239"/>
    </row>
    <row r="44" spans="1:10" x14ac:dyDescent="0.15">
      <c r="B44" s="138" t="s">
        <v>222</v>
      </c>
      <c r="C44" s="139" t="s">
        <v>223</v>
      </c>
      <c r="D44" s="128"/>
      <c r="E44" s="137" t="s">
        <v>2</v>
      </c>
      <c r="F44" s="235">
        <v>2.58</v>
      </c>
      <c r="G44" s="236"/>
      <c r="H44" s="237" t="s">
        <v>166</v>
      </c>
      <c r="I44" s="238"/>
      <c r="J44" s="239"/>
    </row>
    <row r="45" spans="1:10" x14ac:dyDescent="0.15">
      <c r="D45" s="128"/>
      <c r="E45" s="140" t="s">
        <v>7</v>
      </c>
      <c r="F45" s="240">
        <v>2.3199999999999998</v>
      </c>
      <c r="G45" s="241"/>
      <c r="H45" s="242" t="s">
        <v>166</v>
      </c>
      <c r="I45" s="243"/>
      <c r="J45" s="244"/>
    </row>
  </sheetData>
  <mergeCells count="28">
    <mergeCell ref="F45:G45"/>
    <mergeCell ref="H45:J45"/>
    <mergeCell ref="F42:G42"/>
    <mergeCell ref="H42:J42"/>
    <mergeCell ref="F43:G43"/>
    <mergeCell ref="H43:J43"/>
    <mergeCell ref="F44:G44"/>
    <mergeCell ref="H44:J44"/>
    <mergeCell ref="F32:G32"/>
    <mergeCell ref="D37:J37"/>
    <mergeCell ref="F40:G40"/>
    <mergeCell ref="H40:J40"/>
    <mergeCell ref="F41:G41"/>
    <mergeCell ref="H41:J41"/>
    <mergeCell ref="H21:J22"/>
    <mergeCell ref="F22:G22"/>
    <mergeCell ref="A2:A3"/>
    <mergeCell ref="B2:B3"/>
    <mergeCell ref="C2:C3"/>
    <mergeCell ref="D2:E2"/>
    <mergeCell ref="F2:G2"/>
    <mergeCell ref="H2:J3"/>
    <mergeCell ref="F3:G3"/>
    <mergeCell ref="A21:A22"/>
    <mergeCell ref="B21:B22"/>
    <mergeCell ref="C21:C22"/>
    <mergeCell ref="D21:E21"/>
    <mergeCell ref="F21:G21"/>
  </mergeCells>
  <phoneticPr fontId="1"/>
  <pageMargins left="0.51181102362204722" right="0.11811023622047245" top="0.74803149606299213" bottom="0.55118110236220474"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EDFE"/>
  </sheetPr>
  <dimension ref="A1:M45"/>
  <sheetViews>
    <sheetView zoomScale="90" zoomScaleNormal="90" workbookViewId="0">
      <selection activeCell="B1" sqref="B1"/>
    </sheetView>
  </sheetViews>
  <sheetFormatPr defaultRowHeight="17.25" customHeight="1" x14ac:dyDescent="0.15"/>
  <cols>
    <col min="1" max="1" width="13.125" style="3" customWidth="1"/>
    <col min="2" max="2" width="10.625" style="3" customWidth="1"/>
    <col min="3" max="13" width="10.125" style="3" customWidth="1"/>
    <col min="14" max="16384" width="9" style="3"/>
  </cols>
  <sheetData>
    <row r="1" spans="1:13" ht="18.95" customHeight="1" x14ac:dyDescent="0.15">
      <c r="A1" s="88" t="s">
        <v>49</v>
      </c>
      <c r="B1" s="87">
        <f>'入力表【今年度】(P4)'!C5</f>
        <v>92</v>
      </c>
      <c r="C1" s="83">
        <f>'入力表【今年度】(P4)'!D5</f>
        <v>122</v>
      </c>
      <c r="D1" s="35">
        <f>'入力表【今年度】(P4)'!E5</f>
        <v>153</v>
      </c>
      <c r="E1" s="35">
        <f>'入力表【今年度】(P4)'!F5</f>
        <v>183</v>
      </c>
      <c r="F1" s="35">
        <f>'入力表【今年度】(P4)'!G5</f>
        <v>214</v>
      </c>
      <c r="G1" s="35">
        <f>'入力表【今年度】(P4)'!H5</f>
        <v>245</v>
      </c>
      <c r="H1" s="35">
        <f>'入力表【今年度】(P4)'!I5</f>
        <v>275</v>
      </c>
      <c r="I1" s="35">
        <f>'入力表【今年度】(P4)'!J5</f>
        <v>306</v>
      </c>
      <c r="J1" s="35">
        <f>'入力表【今年度】(P4)'!K5</f>
        <v>336</v>
      </c>
      <c r="K1" s="35">
        <f>'入力表【今年度】(P4)'!L5</f>
        <v>367</v>
      </c>
      <c r="L1" s="35">
        <f>'入力表【今年度】(P4)'!M5</f>
        <v>398</v>
      </c>
      <c r="M1" s="35">
        <f>'入力表【今年度】(P4)'!N5</f>
        <v>426</v>
      </c>
    </row>
    <row r="2" spans="1:13" ht="18.95" customHeight="1" x14ac:dyDescent="0.15">
      <c r="A2" s="80" t="s">
        <v>14</v>
      </c>
      <c r="B2" s="81">
        <f>'入力表【今年度】(P4)'!C6</f>
        <v>0</v>
      </c>
      <c r="C2" s="81">
        <f>'入力表【今年度】(P4)'!D6</f>
        <v>0</v>
      </c>
      <c r="D2" s="81">
        <f>'入力表【今年度】(P4)'!E6</f>
        <v>0</v>
      </c>
      <c r="E2" s="81">
        <f>'入力表【今年度】(P4)'!F6</f>
        <v>0</v>
      </c>
      <c r="F2" s="81">
        <f>'入力表【今年度】(P4)'!G6</f>
        <v>0</v>
      </c>
      <c r="G2" s="81">
        <f>'入力表【今年度】(P4)'!H6</f>
        <v>0</v>
      </c>
      <c r="H2" s="81">
        <f>'入力表【今年度】(P4)'!I6</f>
        <v>0</v>
      </c>
      <c r="I2" s="81">
        <f>'入力表【今年度】(P4)'!J6</f>
        <v>0</v>
      </c>
      <c r="J2" s="81">
        <f>'入力表【今年度】(P4)'!K6</f>
        <v>0</v>
      </c>
      <c r="K2" s="81">
        <f>'入力表【今年度】(P4)'!L6</f>
        <v>0</v>
      </c>
      <c r="L2" s="81">
        <f>'入力表【今年度】(P4)'!M6</f>
        <v>0</v>
      </c>
      <c r="M2" s="81">
        <f>'入力表【今年度】(P4)'!N6</f>
        <v>0</v>
      </c>
    </row>
    <row r="3" spans="1:13" ht="18.95" customHeight="1" x14ac:dyDescent="0.15">
      <c r="A3" s="5" t="s">
        <v>15</v>
      </c>
      <c r="B3" s="6">
        <f>'入力表【今年度】(P4)'!C7</f>
        <v>0</v>
      </c>
      <c r="C3" s="6">
        <f>'入力表【今年度】(P4)'!D7</f>
        <v>0</v>
      </c>
      <c r="D3" s="6">
        <f>'入力表【今年度】(P4)'!E7</f>
        <v>0</v>
      </c>
      <c r="E3" s="6">
        <f>'入力表【今年度】(P4)'!F7</f>
        <v>0</v>
      </c>
      <c r="F3" s="6">
        <f>'入力表【今年度】(P4)'!G7</f>
        <v>0</v>
      </c>
      <c r="G3" s="6">
        <f>'入力表【今年度】(P4)'!H7</f>
        <v>0</v>
      </c>
      <c r="H3" s="6">
        <f>'入力表【今年度】(P4)'!I7</f>
        <v>0</v>
      </c>
      <c r="I3" s="6">
        <f>'入力表【今年度】(P4)'!J7</f>
        <v>0</v>
      </c>
      <c r="J3" s="6">
        <f>'入力表【今年度】(P4)'!K7</f>
        <v>0</v>
      </c>
      <c r="K3" s="7">
        <f>'入力表【今年度】(P4)'!L7</f>
        <v>0</v>
      </c>
      <c r="L3" s="6">
        <f>'入力表【今年度】(P4)'!M7</f>
        <v>0</v>
      </c>
      <c r="M3" s="6">
        <f>'入力表【今年度】(P4)'!N7</f>
        <v>0</v>
      </c>
    </row>
    <row r="4" spans="1:13" ht="18.95" customHeight="1" x14ac:dyDescent="0.15">
      <c r="A4" s="8" t="s">
        <v>16</v>
      </c>
      <c r="B4" s="9">
        <f>'入力表【今年度】(P4)'!C8</f>
        <v>0</v>
      </c>
      <c r="C4" s="9">
        <f>'入力表【今年度】(P4)'!D8</f>
        <v>0</v>
      </c>
      <c r="D4" s="9">
        <f>'入力表【今年度】(P4)'!E8</f>
        <v>0</v>
      </c>
      <c r="E4" s="9">
        <f>'入力表【今年度】(P4)'!F8</f>
        <v>0</v>
      </c>
      <c r="F4" s="9">
        <f>'入力表【今年度】(P4)'!G8</f>
        <v>0</v>
      </c>
      <c r="G4" s="9">
        <f>'入力表【今年度】(P4)'!H8</f>
        <v>0</v>
      </c>
      <c r="H4" s="9">
        <f>'入力表【今年度】(P4)'!I8</f>
        <v>0</v>
      </c>
      <c r="I4" s="9">
        <f>'入力表【今年度】(P4)'!J8</f>
        <v>0</v>
      </c>
      <c r="J4" s="9">
        <f>'入力表【今年度】(P4)'!K8</f>
        <v>0</v>
      </c>
      <c r="K4" s="10">
        <f>'入力表【今年度】(P4)'!L8</f>
        <v>0</v>
      </c>
      <c r="L4" s="9">
        <f>'入力表【今年度】(P4)'!M8</f>
        <v>0</v>
      </c>
      <c r="M4" s="9">
        <f>'入力表【今年度】(P4)'!N8</f>
        <v>0</v>
      </c>
    </row>
    <row r="5" spans="1:13" ht="18.95" customHeight="1" x14ac:dyDescent="0.15">
      <c r="A5" s="5" t="s">
        <v>17</v>
      </c>
      <c r="B5" s="11">
        <f>'入力表【今年度】(P4)'!C9</f>
        <v>0</v>
      </c>
      <c r="C5" s="11">
        <f>'入力表【今年度】(P4)'!D9</f>
        <v>0</v>
      </c>
      <c r="D5" s="11">
        <f>'入力表【今年度】(P4)'!E9</f>
        <v>0</v>
      </c>
      <c r="E5" s="11">
        <f>'入力表【今年度】(P4)'!F9</f>
        <v>0</v>
      </c>
      <c r="F5" s="11">
        <f>'入力表【今年度】(P4)'!G9</f>
        <v>0</v>
      </c>
      <c r="G5" s="11">
        <f>'入力表【今年度】(P4)'!H9</f>
        <v>0</v>
      </c>
      <c r="H5" s="11">
        <f>'入力表【今年度】(P4)'!I9</f>
        <v>0</v>
      </c>
      <c r="I5" s="11">
        <f>'入力表【今年度】(P4)'!J9</f>
        <v>0</v>
      </c>
      <c r="J5" s="11">
        <f>'入力表【今年度】(P4)'!K9</f>
        <v>0</v>
      </c>
      <c r="K5" s="12">
        <f>'入力表【今年度】(P4)'!L9</f>
        <v>0</v>
      </c>
      <c r="L5" s="11">
        <f>'入力表【今年度】(P4)'!M9</f>
        <v>0</v>
      </c>
      <c r="M5" s="11">
        <f>'入力表【今年度】(P4)'!N9</f>
        <v>0</v>
      </c>
    </row>
    <row r="6" spans="1:13" ht="18.95" customHeight="1" x14ac:dyDescent="0.15">
      <c r="A6" s="5" t="s">
        <v>18</v>
      </c>
      <c r="B6" s="6">
        <f>'入力表【今年度】(P4)'!C10</f>
        <v>0</v>
      </c>
      <c r="C6" s="6">
        <f>'入力表【今年度】(P4)'!D10</f>
        <v>0</v>
      </c>
      <c r="D6" s="6">
        <f>'入力表【今年度】(P4)'!E10</f>
        <v>0</v>
      </c>
      <c r="E6" s="6">
        <f>'入力表【今年度】(P4)'!F10</f>
        <v>0</v>
      </c>
      <c r="F6" s="6">
        <f>'入力表【今年度】(P4)'!G10</f>
        <v>0</v>
      </c>
      <c r="G6" s="6">
        <f>'入力表【今年度】(P4)'!H10</f>
        <v>0</v>
      </c>
      <c r="H6" s="6">
        <f>'入力表【今年度】(P4)'!I10</f>
        <v>0</v>
      </c>
      <c r="I6" s="6">
        <f>'入力表【今年度】(P4)'!J10</f>
        <v>0</v>
      </c>
      <c r="J6" s="6">
        <f>'入力表【今年度】(P4)'!K10</f>
        <v>0</v>
      </c>
      <c r="K6" s="7">
        <f>'入力表【今年度】(P4)'!L10</f>
        <v>0</v>
      </c>
      <c r="L6" s="6">
        <f>'入力表【今年度】(P4)'!M10</f>
        <v>0</v>
      </c>
      <c r="M6" s="6">
        <f>'入力表【今年度】(P4)'!N10</f>
        <v>0</v>
      </c>
    </row>
    <row r="7" spans="1:13" ht="18.95" customHeight="1" x14ac:dyDescent="0.15">
      <c r="A7" s="13" t="s">
        <v>19</v>
      </c>
      <c r="B7" s="14">
        <f>'入力表【今年度】(P4)'!C11</f>
        <v>0</v>
      </c>
      <c r="C7" s="14">
        <f>'入力表【今年度】(P4)'!D11</f>
        <v>0</v>
      </c>
      <c r="D7" s="14">
        <f>'入力表【今年度】(P4)'!E11</f>
        <v>0</v>
      </c>
      <c r="E7" s="14">
        <f>'入力表【今年度】(P4)'!F11</f>
        <v>0</v>
      </c>
      <c r="F7" s="14">
        <f>'入力表【今年度】(P4)'!G11</f>
        <v>0</v>
      </c>
      <c r="G7" s="14">
        <f>'入力表【今年度】(P4)'!H11</f>
        <v>0</v>
      </c>
      <c r="H7" s="14">
        <f>'入力表【今年度】(P4)'!I11</f>
        <v>0</v>
      </c>
      <c r="I7" s="14">
        <f>'入力表【今年度】(P4)'!J11</f>
        <v>0</v>
      </c>
      <c r="J7" s="14">
        <f>'入力表【今年度】(P4)'!K11</f>
        <v>0</v>
      </c>
      <c r="K7" s="15">
        <f>'入力表【今年度】(P4)'!L11</f>
        <v>0</v>
      </c>
      <c r="L7" s="14">
        <f>'入力表【今年度】(P4)'!M11</f>
        <v>0</v>
      </c>
      <c r="M7" s="14">
        <f>'入力表【今年度】(P4)'!N11</f>
        <v>0</v>
      </c>
    </row>
    <row r="8" spans="1:13" ht="18.95" customHeight="1" x14ac:dyDescent="0.15">
      <c r="A8" s="4" t="s">
        <v>20</v>
      </c>
      <c r="B8" s="11">
        <f>'入力表【今年度】(P4)'!C12</f>
        <v>0</v>
      </c>
      <c r="C8" s="11">
        <f>'入力表【今年度】(P4)'!D12</f>
        <v>0</v>
      </c>
      <c r="D8" s="11">
        <f>'入力表【今年度】(P4)'!E12</f>
        <v>0</v>
      </c>
      <c r="E8" s="11">
        <f>'入力表【今年度】(P4)'!F12</f>
        <v>0</v>
      </c>
      <c r="F8" s="11">
        <f>'入力表【今年度】(P4)'!G12</f>
        <v>0</v>
      </c>
      <c r="G8" s="11">
        <f>'入力表【今年度】(P4)'!H12</f>
        <v>0</v>
      </c>
      <c r="H8" s="11">
        <f>'入力表【今年度】(P4)'!I12</f>
        <v>0</v>
      </c>
      <c r="I8" s="11">
        <f>'入力表【今年度】(P4)'!J12</f>
        <v>0</v>
      </c>
      <c r="J8" s="11">
        <f>'入力表【今年度】(P4)'!K12</f>
        <v>0</v>
      </c>
      <c r="K8" s="12">
        <f>'入力表【今年度】(P4)'!L12</f>
        <v>0</v>
      </c>
      <c r="L8" s="11">
        <f>'入力表【今年度】(P4)'!M12</f>
        <v>0</v>
      </c>
      <c r="M8" s="11">
        <f>'入力表【今年度】(P4)'!N12</f>
        <v>0</v>
      </c>
    </row>
    <row r="9" spans="1:13" ht="18.95" customHeight="1" x14ac:dyDescent="0.15">
      <c r="A9" s="5" t="s">
        <v>21</v>
      </c>
      <c r="B9" s="6">
        <f>'入力表【今年度】(P4)'!C13</f>
        <v>0</v>
      </c>
      <c r="C9" s="6">
        <f>'入力表【今年度】(P4)'!D13</f>
        <v>0</v>
      </c>
      <c r="D9" s="6">
        <f>'入力表【今年度】(P4)'!E13</f>
        <v>0</v>
      </c>
      <c r="E9" s="6">
        <f>'入力表【今年度】(P4)'!F13</f>
        <v>0</v>
      </c>
      <c r="F9" s="6">
        <f>'入力表【今年度】(P4)'!G13</f>
        <v>0</v>
      </c>
      <c r="G9" s="6">
        <f>'入力表【今年度】(P4)'!H13</f>
        <v>0</v>
      </c>
      <c r="H9" s="6">
        <f>'入力表【今年度】(P4)'!I13</f>
        <v>0</v>
      </c>
      <c r="I9" s="6">
        <f>'入力表【今年度】(P4)'!J13</f>
        <v>0</v>
      </c>
      <c r="J9" s="6">
        <f>'入力表【今年度】(P4)'!K13</f>
        <v>0</v>
      </c>
      <c r="K9" s="7">
        <f>'入力表【今年度】(P4)'!L13</f>
        <v>0</v>
      </c>
      <c r="L9" s="6">
        <f>'入力表【今年度】(P4)'!M13</f>
        <v>0</v>
      </c>
      <c r="M9" s="6">
        <f>'入力表【今年度】(P4)'!N13</f>
        <v>0</v>
      </c>
    </row>
    <row r="10" spans="1:13" ht="18.95" customHeight="1" x14ac:dyDescent="0.15">
      <c r="A10" s="13" t="s">
        <v>22</v>
      </c>
      <c r="B10" s="14">
        <f>'入力表【今年度】(P4)'!C14</f>
        <v>0</v>
      </c>
      <c r="C10" s="14">
        <f>'入力表【今年度】(P4)'!D14</f>
        <v>0</v>
      </c>
      <c r="D10" s="14">
        <f>'入力表【今年度】(P4)'!E14</f>
        <v>0</v>
      </c>
      <c r="E10" s="14">
        <f>'入力表【今年度】(P4)'!F14</f>
        <v>0</v>
      </c>
      <c r="F10" s="14">
        <f>'入力表【今年度】(P4)'!G14</f>
        <v>0</v>
      </c>
      <c r="G10" s="14">
        <f>'入力表【今年度】(P4)'!H14</f>
        <v>0</v>
      </c>
      <c r="H10" s="14">
        <f>'入力表【今年度】(P4)'!I14</f>
        <v>0</v>
      </c>
      <c r="I10" s="14">
        <f>'入力表【今年度】(P4)'!J14</f>
        <v>0</v>
      </c>
      <c r="J10" s="14">
        <f>'入力表【今年度】(P4)'!K14</f>
        <v>0</v>
      </c>
      <c r="K10" s="15">
        <f>'入力表【今年度】(P4)'!L14</f>
        <v>0</v>
      </c>
      <c r="L10" s="14">
        <f>'入力表【今年度】(P4)'!M14</f>
        <v>0</v>
      </c>
      <c r="M10" s="14">
        <f>'入力表【今年度】(P4)'!N14</f>
        <v>0</v>
      </c>
    </row>
    <row r="11" spans="1:13" ht="18.95" customHeight="1" x14ac:dyDescent="0.15">
      <c r="A11" s="4" t="s">
        <v>23</v>
      </c>
      <c r="B11" s="11">
        <f>'入力表【今年度】(P4)'!C15</f>
        <v>0</v>
      </c>
      <c r="C11" s="11">
        <f>'入力表【今年度】(P4)'!D15</f>
        <v>0</v>
      </c>
      <c r="D11" s="11">
        <f>'入力表【今年度】(P4)'!E15</f>
        <v>0</v>
      </c>
      <c r="E11" s="11">
        <f>'入力表【今年度】(P4)'!F15</f>
        <v>0</v>
      </c>
      <c r="F11" s="11">
        <f>'入力表【今年度】(P4)'!G15</f>
        <v>0</v>
      </c>
      <c r="G11" s="11">
        <f>'入力表【今年度】(P4)'!H15</f>
        <v>0</v>
      </c>
      <c r="H11" s="11">
        <f>'入力表【今年度】(P4)'!I15</f>
        <v>0</v>
      </c>
      <c r="I11" s="11">
        <f>'入力表【今年度】(P4)'!J15</f>
        <v>0</v>
      </c>
      <c r="J11" s="11">
        <f>'入力表【今年度】(P4)'!K15</f>
        <v>0</v>
      </c>
      <c r="K11" s="12">
        <f>'入力表【今年度】(P4)'!L15</f>
        <v>0</v>
      </c>
      <c r="L11" s="11">
        <f>'入力表【今年度】(P4)'!M15</f>
        <v>0</v>
      </c>
      <c r="M11" s="11">
        <f>'入力表【今年度】(P4)'!N15</f>
        <v>0</v>
      </c>
    </row>
    <row r="12" spans="1:13" ht="18.95" customHeight="1" x14ac:dyDescent="0.15">
      <c r="A12" s="5" t="s">
        <v>24</v>
      </c>
      <c r="B12" s="6">
        <f>'入力表【今年度】(P4)'!C16</f>
        <v>0</v>
      </c>
      <c r="C12" s="6">
        <f>'入力表【今年度】(P4)'!D16</f>
        <v>0</v>
      </c>
      <c r="D12" s="6">
        <f>'入力表【今年度】(P4)'!E16</f>
        <v>0</v>
      </c>
      <c r="E12" s="6">
        <f>'入力表【今年度】(P4)'!F16</f>
        <v>0</v>
      </c>
      <c r="F12" s="6">
        <f>'入力表【今年度】(P4)'!G16</f>
        <v>0</v>
      </c>
      <c r="G12" s="6">
        <f>'入力表【今年度】(P4)'!H16</f>
        <v>0</v>
      </c>
      <c r="H12" s="6">
        <f>'入力表【今年度】(P4)'!I16</f>
        <v>0</v>
      </c>
      <c r="I12" s="6">
        <f>'入力表【今年度】(P4)'!J16</f>
        <v>0</v>
      </c>
      <c r="J12" s="6">
        <f>'入力表【今年度】(P4)'!K16</f>
        <v>0</v>
      </c>
      <c r="K12" s="7">
        <f>'入力表【今年度】(P4)'!L16</f>
        <v>0</v>
      </c>
      <c r="L12" s="6">
        <f>'入力表【今年度】(P4)'!M16</f>
        <v>0</v>
      </c>
      <c r="M12" s="6">
        <f>'入力表【今年度】(P4)'!N16</f>
        <v>0</v>
      </c>
    </row>
    <row r="13" spans="1:13" ht="18.95" customHeight="1" x14ac:dyDescent="0.15">
      <c r="A13" s="13" t="s">
        <v>25</v>
      </c>
      <c r="B13" s="14">
        <f>'入力表【今年度】(P4)'!C17</f>
        <v>0</v>
      </c>
      <c r="C13" s="14">
        <f>'入力表【今年度】(P4)'!D17</f>
        <v>0</v>
      </c>
      <c r="D13" s="14">
        <f>'入力表【今年度】(P4)'!E17</f>
        <v>0</v>
      </c>
      <c r="E13" s="14">
        <f>'入力表【今年度】(P4)'!F17</f>
        <v>0</v>
      </c>
      <c r="F13" s="14">
        <f>'入力表【今年度】(P4)'!G17</f>
        <v>0</v>
      </c>
      <c r="G13" s="14">
        <f>'入力表【今年度】(P4)'!H17</f>
        <v>0</v>
      </c>
      <c r="H13" s="14">
        <f>'入力表【今年度】(P4)'!I17</f>
        <v>0</v>
      </c>
      <c r="I13" s="14">
        <f>'入力表【今年度】(P4)'!J17</f>
        <v>0</v>
      </c>
      <c r="J13" s="14">
        <f>'入力表【今年度】(P4)'!K17</f>
        <v>0</v>
      </c>
      <c r="K13" s="15">
        <f>'入力表【今年度】(P4)'!L17</f>
        <v>0</v>
      </c>
      <c r="L13" s="14">
        <f>'入力表【今年度】(P4)'!M17</f>
        <v>0</v>
      </c>
      <c r="M13" s="14">
        <f>'入力表【今年度】(P4)'!N17</f>
        <v>0</v>
      </c>
    </row>
    <row r="14" spans="1:13" ht="18.95" customHeight="1" x14ac:dyDescent="0.15">
      <c r="A14" s="4" t="s">
        <v>26</v>
      </c>
      <c r="B14" s="16">
        <f>'入力表【今年度】(P4)'!C18</f>
        <v>0</v>
      </c>
      <c r="C14" s="16">
        <f>'入力表【今年度】(P4)'!D18</f>
        <v>0</v>
      </c>
      <c r="D14" s="16">
        <f>'入力表【今年度】(P4)'!E18</f>
        <v>0</v>
      </c>
      <c r="E14" s="16">
        <f>'入力表【今年度】(P4)'!F18</f>
        <v>0</v>
      </c>
      <c r="F14" s="16">
        <f>'入力表【今年度】(P4)'!G18</f>
        <v>0</v>
      </c>
      <c r="G14" s="16">
        <f>'入力表【今年度】(P4)'!H18</f>
        <v>0</v>
      </c>
      <c r="H14" s="16">
        <f>'入力表【今年度】(P4)'!I18</f>
        <v>0</v>
      </c>
      <c r="I14" s="16">
        <f>'入力表【今年度】(P4)'!J18</f>
        <v>0</v>
      </c>
      <c r="J14" s="17">
        <f>'入力表【今年度】(P4)'!K18</f>
        <v>0</v>
      </c>
      <c r="K14" s="18">
        <f>'入力表【今年度】(P4)'!L18</f>
        <v>0</v>
      </c>
      <c r="L14" s="16">
        <f>'入力表【今年度】(P4)'!M18</f>
        <v>0</v>
      </c>
      <c r="M14" s="16">
        <f>'入力表【今年度】(P4)'!N18</f>
        <v>0</v>
      </c>
    </row>
    <row r="15" spans="1:13" ht="18.95" customHeight="1" x14ac:dyDescent="0.15">
      <c r="A15" s="5" t="s">
        <v>27</v>
      </c>
      <c r="B15" s="6">
        <f>'入力表【今年度】(P4)'!C19</f>
        <v>0</v>
      </c>
      <c r="C15" s="6">
        <f>'入力表【今年度】(P4)'!D19</f>
        <v>0</v>
      </c>
      <c r="D15" s="6">
        <f>'入力表【今年度】(P4)'!E19</f>
        <v>0</v>
      </c>
      <c r="E15" s="6">
        <f>'入力表【今年度】(P4)'!F19</f>
        <v>0</v>
      </c>
      <c r="F15" s="6">
        <f>'入力表【今年度】(P4)'!G19</f>
        <v>0</v>
      </c>
      <c r="G15" s="6">
        <f>'入力表【今年度】(P4)'!H19</f>
        <v>0</v>
      </c>
      <c r="H15" s="6">
        <f>'入力表【今年度】(P4)'!I19</f>
        <v>0</v>
      </c>
      <c r="I15" s="6">
        <f>'入力表【今年度】(P4)'!J19</f>
        <v>0</v>
      </c>
      <c r="J15" s="19">
        <f>'入力表【今年度】(P4)'!K19</f>
        <v>0</v>
      </c>
      <c r="K15" s="6">
        <f>'入力表【今年度】(P4)'!L19</f>
        <v>0</v>
      </c>
      <c r="L15" s="6">
        <f>'入力表【今年度】(P4)'!M19</f>
        <v>0</v>
      </c>
      <c r="M15" s="6">
        <f>'入力表【今年度】(P4)'!N19</f>
        <v>0</v>
      </c>
    </row>
    <row r="16" spans="1:13" ht="18.95" customHeight="1" x14ac:dyDescent="0.15">
      <c r="A16" s="13" t="s">
        <v>28</v>
      </c>
      <c r="B16" s="14">
        <f>'入力表【今年度】(P4)'!C20</f>
        <v>0</v>
      </c>
      <c r="C16" s="14">
        <f>'入力表【今年度】(P4)'!D20</f>
        <v>0</v>
      </c>
      <c r="D16" s="14">
        <f>'入力表【今年度】(P4)'!E20</f>
        <v>0</v>
      </c>
      <c r="E16" s="14">
        <f>'入力表【今年度】(P4)'!F20</f>
        <v>0</v>
      </c>
      <c r="F16" s="14">
        <f>'入力表【今年度】(P4)'!G20</f>
        <v>0</v>
      </c>
      <c r="G16" s="14">
        <f>'入力表【今年度】(P4)'!H20</f>
        <v>0</v>
      </c>
      <c r="H16" s="14">
        <f>'入力表【今年度】(P4)'!I20</f>
        <v>0</v>
      </c>
      <c r="I16" s="14">
        <f>'入力表【今年度】(P4)'!J20</f>
        <v>0</v>
      </c>
      <c r="J16" s="20">
        <f>'入力表【今年度】(P4)'!K20</f>
        <v>0</v>
      </c>
      <c r="K16" s="14">
        <f>'入力表【今年度】(P4)'!L20</f>
        <v>0</v>
      </c>
      <c r="L16" s="14">
        <f>'入力表【今年度】(P4)'!M20</f>
        <v>0</v>
      </c>
      <c r="M16" s="14">
        <f>'入力表【今年度】(P4)'!N20</f>
        <v>0</v>
      </c>
    </row>
    <row r="17" spans="1:13" ht="18.95" customHeight="1" x14ac:dyDescent="0.15">
      <c r="A17" s="4" t="s">
        <v>29</v>
      </c>
      <c r="B17" s="16">
        <f>'入力表【今年度】(P4)'!C21</f>
        <v>0</v>
      </c>
      <c r="C17" s="16">
        <f>'入力表【今年度】(P4)'!D21</f>
        <v>0</v>
      </c>
      <c r="D17" s="16">
        <f>'入力表【今年度】(P4)'!E21</f>
        <v>0</v>
      </c>
      <c r="E17" s="16">
        <f>'入力表【今年度】(P4)'!F21</f>
        <v>0</v>
      </c>
      <c r="F17" s="16">
        <f>'入力表【今年度】(P4)'!G21</f>
        <v>0</v>
      </c>
      <c r="G17" s="16">
        <f>'入力表【今年度】(P4)'!H21</f>
        <v>0</v>
      </c>
      <c r="H17" s="16">
        <f>'入力表【今年度】(P4)'!I21</f>
        <v>0</v>
      </c>
      <c r="I17" s="16">
        <f>'入力表【今年度】(P4)'!J21</f>
        <v>0</v>
      </c>
      <c r="J17" s="17">
        <f>'入力表【今年度】(P4)'!K21</f>
        <v>0</v>
      </c>
      <c r="K17" s="16">
        <f>'入力表【今年度】(P4)'!L21</f>
        <v>0</v>
      </c>
      <c r="L17" s="16">
        <f>'入力表【今年度】(P4)'!M21</f>
        <v>0</v>
      </c>
      <c r="M17" s="16">
        <f>'入力表【今年度】(P4)'!N21</f>
        <v>0</v>
      </c>
    </row>
    <row r="18" spans="1:13" ht="18.95" customHeight="1" x14ac:dyDescent="0.15">
      <c r="A18" s="5" t="s">
        <v>30</v>
      </c>
      <c r="B18" s="6">
        <f>'入力表【今年度】(P4)'!C22</f>
        <v>0</v>
      </c>
      <c r="C18" s="6">
        <f>'入力表【今年度】(P4)'!D22</f>
        <v>0</v>
      </c>
      <c r="D18" s="6">
        <f>'入力表【今年度】(P4)'!E22</f>
        <v>0</v>
      </c>
      <c r="E18" s="6">
        <f>'入力表【今年度】(P4)'!F22</f>
        <v>0</v>
      </c>
      <c r="F18" s="6">
        <f>'入力表【今年度】(P4)'!G22</f>
        <v>0</v>
      </c>
      <c r="G18" s="6">
        <f>'入力表【今年度】(P4)'!H22</f>
        <v>0</v>
      </c>
      <c r="H18" s="6">
        <f>'入力表【今年度】(P4)'!I22</f>
        <v>0</v>
      </c>
      <c r="I18" s="6">
        <f>'入力表【今年度】(P4)'!J22</f>
        <v>0</v>
      </c>
      <c r="J18" s="19">
        <f>'入力表【今年度】(P4)'!K22</f>
        <v>0</v>
      </c>
      <c r="K18" s="6">
        <f>'入力表【今年度】(P4)'!L22</f>
        <v>0</v>
      </c>
      <c r="L18" s="6">
        <f>'入力表【今年度】(P4)'!M22</f>
        <v>0</v>
      </c>
      <c r="M18" s="6">
        <f>'入力表【今年度】(P4)'!N22</f>
        <v>0</v>
      </c>
    </row>
    <row r="19" spans="1:13" ht="18.95" customHeight="1" x14ac:dyDescent="0.15">
      <c r="A19" s="13" t="s">
        <v>31</v>
      </c>
      <c r="B19" s="14">
        <f>'入力表【今年度】(P4)'!C23</f>
        <v>0</v>
      </c>
      <c r="C19" s="14">
        <f>'入力表【今年度】(P4)'!D23</f>
        <v>0</v>
      </c>
      <c r="D19" s="14">
        <f>'入力表【今年度】(P4)'!E23</f>
        <v>0</v>
      </c>
      <c r="E19" s="14">
        <f>'入力表【今年度】(P4)'!F23</f>
        <v>0</v>
      </c>
      <c r="F19" s="14">
        <f>'入力表【今年度】(P4)'!G23</f>
        <v>0</v>
      </c>
      <c r="G19" s="14">
        <f>'入力表【今年度】(P4)'!H23</f>
        <v>0</v>
      </c>
      <c r="H19" s="14">
        <f>'入力表【今年度】(P4)'!I23</f>
        <v>0</v>
      </c>
      <c r="I19" s="14">
        <f>'入力表【今年度】(P4)'!J23</f>
        <v>0</v>
      </c>
      <c r="J19" s="20">
        <f>'入力表【今年度】(P4)'!K23</f>
        <v>0</v>
      </c>
      <c r="K19" s="14">
        <f>'入力表【今年度】(P4)'!L23</f>
        <v>0</v>
      </c>
      <c r="L19" s="14">
        <f>'入力表【今年度】(P4)'!M23</f>
        <v>0</v>
      </c>
      <c r="M19" s="14">
        <f>'入力表【今年度】(P4)'!N23</f>
        <v>0</v>
      </c>
    </row>
    <row r="20" spans="1:13" ht="18.95" customHeight="1" x14ac:dyDescent="0.15">
      <c r="A20" s="4" t="s">
        <v>32</v>
      </c>
      <c r="B20" s="16">
        <f>'入力表【今年度】(P4)'!C24</f>
        <v>0</v>
      </c>
      <c r="C20" s="16">
        <f>'入力表【今年度】(P4)'!D24</f>
        <v>0</v>
      </c>
      <c r="D20" s="16">
        <f>'入力表【今年度】(P4)'!E24</f>
        <v>0</v>
      </c>
      <c r="E20" s="16">
        <f>'入力表【今年度】(P4)'!F24</f>
        <v>0</v>
      </c>
      <c r="F20" s="16">
        <f>'入力表【今年度】(P4)'!G24</f>
        <v>0</v>
      </c>
      <c r="G20" s="16">
        <f>'入力表【今年度】(P4)'!H24</f>
        <v>0</v>
      </c>
      <c r="H20" s="16">
        <f>'入力表【今年度】(P4)'!I24</f>
        <v>0</v>
      </c>
      <c r="I20" s="16">
        <f>'入力表【今年度】(P4)'!J24</f>
        <v>0</v>
      </c>
      <c r="J20" s="17">
        <f>'入力表【今年度】(P4)'!K24</f>
        <v>0</v>
      </c>
      <c r="K20" s="16">
        <f>'入力表【今年度】(P4)'!L24</f>
        <v>0</v>
      </c>
      <c r="L20" s="16">
        <f>'入力表【今年度】(P4)'!M24</f>
        <v>0</v>
      </c>
      <c r="M20" s="16">
        <f>'入力表【今年度】(P4)'!N24</f>
        <v>0</v>
      </c>
    </row>
    <row r="21" spans="1:13" ht="18.95" customHeight="1" x14ac:dyDescent="0.15">
      <c r="A21" s="5" t="s">
        <v>33</v>
      </c>
      <c r="B21" s="6">
        <f>'入力表【今年度】(P4)'!C25</f>
        <v>0</v>
      </c>
      <c r="C21" s="6">
        <f>'入力表【今年度】(P4)'!D25</f>
        <v>0</v>
      </c>
      <c r="D21" s="6">
        <f>'入力表【今年度】(P4)'!E25</f>
        <v>0</v>
      </c>
      <c r="E21" s="6">
        <f>'入力表【今年度】(P4)'!F25</f>
        <v>0</v>
      </c>
      <c r="F21" s="6">
        <f>'入力表【今年度】(P4)'!G25</f>
        <v>0</v>
      </c>
      <c r="G21" s="6">
        <f>'入力表【今年度】(P4)'!H25</f>
        <v>0</v>
      </c>
      <c r="H21" s="6">
        <f>'入力表【今年度】(P4)'!I25</f>
        <v>0</v>
      </c>
      <c r="I21" s="6">
        <f>'入力表【今年度】(P4)'!J25</f>
        <v>0</v>
      </c>
      <c r="J21" s="19">
        <f>'入力表【今年度】(P4)'!K25</f>
        <v>0</v>
      </c>
      <c r="K21" s="6">
        <f>'入力表【今年度】(P4)'!L25</f>
        <v>0</v>
      </c>
      <c r="L21" s="6">
        <f>'入力表【今年度】(P4)'!M25</f>
        <v>0</v>
      </c>
      <c r="M21" s="6">
        <f>'入力表【今年度】(P4)'!N25</f>
        <v>0</v>
      </c>
    </row>
    <row r="22" spans="1:13" ht="18.95" customHeight="1" x14ac:dyDescent="0.15">
      <c r="A22" s="13" t="s">
        <v>34</v>
      </c>
      <c r="B22" s="14">
        <f>'入力表【今年度】(P4)'!C26</f>
        <v>0</v>
      </c>
      <c r="C22" s="14">
        <f>'入力表【今年度】(P4)'!D26</f>
        <v>0</v>
      </c>
      <c r="D22" s="14">
        <f>'入力表【今年度】(P4)'!E26</f>
        <v>0</v>
      </c>
      <c r="E22" s="14">
        <f>'入力表【今年度】(P4)'!F26</f>
        <v>0</v>
      </c>
      <c r="F22" s="14">
        <f>'入力表【今年度】(P4)'!G26</f>
        <v>0</v>
      </c>
      <c r="G22" s="14">
        <f>'入力表【今年度】(P4)'!H26</f>
        <v>0</v>
      </c>
      <c r="H22" s="14">
        <f>'入力表【今年度】(P4)'!I26</f>
        <v>0</v>
      </c>
      <c r="I22" s="14">
        <f>'入力表【今年度】(P4)'!J26</f>
        <v>0</v>
      </c>
      <c r="J22" s="20">
        <f>'入力表【今年度】(P4)'!K26</f>
        <v>0</v>
      </c>
      <c r="K22" s="14">
        <f>'入力表【今年度】(P4)'!L26</f>
        <v>0</v>
      </c>
      <c r="L22" s="14">
        <f>'入力表【今年度】(P4)'!M26</f>
        <v>0</v>
      </c>
      <c r="M22" s="14">
        <f>'入力表【今年度】(P4)'!N26</f>
        <v>0</v>
      </c>
    </row>
    <row r="24" spans="1:13" ht="17.25" customHeight="1" x14ac:dyDescent="0.15">
      <c r="A24" s="89" t="s">
        <v>50</v>
      </c>
      <c r="B24" s="85">
        <f>'入力表【前年度】(P5)'!C5</f>
        <v>92</v>
      </c>
      <c r="C24" s="83">
        <f>'入力表【前年度】(P5)'!D5</f>
        <v>122</v>
      </c>
      <c r="D24" s="35">
        <f>'入力表【前年度】(P5)'!E5</f>
        <v>153</v>
      </c>
      <c r="E24" s="35">
        <f>'入力表【前年度】(P5)'!F5</f>
        <v>183</v>
      </c>
      <c r="F24" s="35">
        <f>'入力表【前年度】(P5)'!G5</f>
        <v>214</v>
      </c>
      <c r="G24" s="35">
        <f>'入力表【前年度】(P5)'!H5</f>
        <v>245</v>
      </c>
      <c r="H24" s="35">
        <f>'入力表【前年度】(P5)'!I5</f>
        <v>275</v>
      </c>
      <c r="I24" s="35">
        <f>'入力表【前年度】(P5)'!J5</f>
        <v>306</v>
      </c>
      <c r="J24" s="35">
        <f>'入力表【前年度】(P5)'!K5</f>
        <v>336</v>
      </c>
      <c r="K24" s="35">
        <f>'入力表【前年度】(P5)'!L5</f>
        <v>367</v>
      </c>
      <c r="L24" s="35">
        <f>'入力表【前年度】(P5)'!M5</f>
        <v>398</v>
      </c>
      <c r="M24" s="35">
        <f>'入力表【前年度】(P5)'!N5</f>
        <v>426</v>
      </c>
    </row>
    <row r="25" spans="1:13" ht="17.25" customHeight="1" x14ac:dyDescent="0.15">
      <c r="A25" s="82" t="s">
        <v>14</v>
      </c>
      <c r="B25" s="148">
        <f>'入力表【前年度】(P5)'!C6</f>
        <v>0</v>
      </c>
      <c r="C25" s="149">
        <f>'入力表【前年度】(P5)'!D6</f>
        <v>0</v>
      </c>
      <c r="D25" s="149">
        <f>'入力表【前年度】(P5)'!E6</f>
        <v>0</v>
      </c>
      <c r="E25" s="149">
        <f>'入力表【前年度】(P5)'!F6</f>
        <v>0</v>
      </c>
      <c r="F25" s="149">
        <f>'入力表【前年度】(P5)'!G6</f>
        <v>0</v>
      </c>
      <c r="G25" s="149">
        <f>'入力表【前年度】(P5)'!H6</f>
        <v>0</v>
      </c>
      <c r="H25" s="149">
        <f>'入力表【前年度】(P5)'!I6</f>
        <v>0</v>
      </c>
      <c r="I25" s="149">
        <f>'入力表【前年度】(P5)'!J6</f>
        <v>0</v>
      </c>
      <c r="J25" s="149">
        <f>'入力表【前年度】(P5)'!K6</f>
        <v>0</v>
      </c>
      <c r="K25" s="149">
        <f>'入力表【前年度】(P5)'!L6</f>
        <v>0</v>
      </c>
      <c r="L25" s="149">
        <f>'入力表【前年度】(P5)'!M6</f>
        <v>0</v>
      </c>
      <c r="M25" s="149">
        <f>'入力表【前年度】(P5)'!N6</f>
        <v>0</v>
      </c>
    </row>
    <row r="26" spans="1:13" ht="17.25" customHeight="1" x14ac:dyDescent="0.15">
      <c r="A26" s="5" t="s">
        <v>15</v>
      </c>
      <c r="B26" s="150">
        <f>'入力表【前年度】(P5)'!C7</f>
        <v>0</v>
      </c>
      <c r="C26" s="150">
        <f>'入力表【前年度】(P5)'!D7</f>
        <v>0</v>
      </c>
      <c r="D26" s="150">
        <f>'入力表【前年度】(P5)'!E7</f>
        <v>0</v>
      </c>
      <c r="E26" s="150">
        <f>'入力表【前年度】(P5)'!F7</f>
        <v>0</v>
      </c>
      <c r="F26" s="150">
        <f>'入力表【前年度】(P5)'!G7</f>
        <v>0</v>
      </c>
      <c r="G26" s="150">
        <f>'入力表【前年度】(P5)'!H7</f>
        <v>0</v>
      </c>
      <c r="H26" s="150">
        <f>'入力表【前年度】(P5)'!I7</f>
        <v>0</v>
      </c>
      <c r="I26" s="150">
        <f>'入力表【前年度】(P5)'!J7</f>
        <v>0</v>
      </c>
      <c r="J26" s="150">
        <f>'入力表【前年度】(P5)'!K7</f>
        <v>0</v>
      </c>
      <c r="K26" s="150">
        <f>'入力表【前年度】(P5)'!L7</f>
        <v>0</v>
      </c>
      <c r="L26" s="150">
        <f>'入力表【前年度】(P5)'!M7</f>
        <v>0</v>
      </c>
      <c r="M26" s="150">
        <f>'入力表【前年度】(P5)'!N7</f>
        <v>0</v>
      </c>
    </row>
    <row r="27" spans="1:13" ht="17.25" customHeight="1" x14ac:dyDescent="0.15">
      <c r="A27" s="8" t="s">
        <v>16</v>
      </c>
      <c r="B27" s="145">
        <f>'入力表【前年度】(P5)'!C8</f>
        <v>0</v>
      </c>
      <c r="C27" s="145">
        <f>'入力表【前年度】(P5)'!D8</f>
        <v>0</v>
      </c>
      <c r="D27" s="145">
        <f>'入力表【前年度】(P5)'!E8</f>
        <v>0</v>
      </c>
      <c r="E27" s="145">
        <f>'入力表【前年度】(P5)'!F8</f>
        <v>0</v>
      </c>
      <c r="F27" s="145">
        <f>'入力表【前年度】(P5)'!G8</f>
        <v>0</v>
      </c>
      <c r="G27" s="145">
        <f>'入力表【前年度】(P5)'!H8</f>
        <v>0</v>
      </c>
      <c r="H27" s="145">
        <f>'入力表【前年度】(P5)'!I8</f>
        <v>0</v>
      </c>
      <c r="I27" s="145">
        <f>'入力表【前年度】(P5)'!J8</f>
        <v>0</v>
      </c>
      <c r="J27" s="145">
        <f>'入力表【前年度】(P5)'!K8</f>
        <v>0</v>
      </c>
      <c r="K27" s="145">
        <f>'入力表【前年度】(P5)'!L8</f>
        <v>0</v>
      </c>
      <c r="L27" s="145">
        <f>'入力表【前年度】(P5)'!M8</f>
        <v>0</v>
      </c>
      <c r="M27" s="145">
        <f>'入力表【前年度】(P5)'!N8</f>
        <v>0</v>
      </c>
    </row>
    <row r="28" spans="1:13" ht="17.25" customHeight="1" x14ac:dyDescent="0.15">
      <c r="A28" s="5" t="s">
        <v>17</v>
      </c>
      <c r="B28" s="151">
        <f>'入力表【前年度】(P5)'!C9</f>
        <v>0</v>
      </c>
      <c r="C28" s="151">
        <f>'入力表【前年度】(P5)'!D9</f>
        <v>0</v>
      </c>
      <c r="D28" s="151">
        <f>'入力表【前年度】(P5)'!E9</f>
        <v>0</v>
      </c>
      <c r="E28" s="151">
        <f>'入力表【前年度】(P5)'!F9</f>
        <v>0</v>
      </c>
      <c r="F28" s="151">
        <f>'入力表【前年度】(P5)'!G9</f>
        <v>0</v>
      </c>
      <c r="G28" s="151">
        <f>'入力表【前年度】(P5)'!H9</f>
        <v>0</v>
      </c>
      <c r="H28" s="151">
        <f>'入力表【前年度】(P5)'!I9</f>
        <v>0</v>
      </c>
      <c r="I28" s="151">
        <f>'入力表【前年度】(P5)'!J9</f>
        <v>0</v>
      </c>
      <c r="J28" s="151">
        <f>'入力表【前年度】(P5)'!K9</f>
        <v>0</v>
      </c>
      <c r="K28" s="151">
        <f>'入力表【前年度】(P5)'!L9</f>
        <v>0</v>
      </c>
      <c r="L28" s="151">
        <f>'入力表【前年度】(P5)'!M9</f>
        <v>0</v>
      </c>
      <c r="M28" s="151">
        <f>'入力表【前年度】(P5)'!N9</f>
        <v>0</v>
      </c>
    </row>
    <row r="29" spans="1:13" ht="17.25" customHeight="1" x14ac:dyDescent="0.15">
      <c r="A29" s="5" t="s">
        <v>18</v>
      </c>
      <c r="B29" s="150">
        <f>'入力表【前年度】(P5)'!C10</f>
        <v>0</v>
      </c>
      <c r="C29" s="150">
        <f>'入力表【前年度】(P5)'!D10</f>
        <v>0</v>
      </c>
      <c r="D29" s="150">
        <f>'入力表【前年度】(P5)'!E10</f>
        <v>0</v>
      </c>
      <c r="E29" s="150">
        <f>'入力表【前年度】(P5)'!F10</f>
        <v>0</v>
      </c>
      <c r="F29" s="150">
        <f>'入力表【前年度】(P5)'!G10</f>
        <v>0</v>
      </c>
      <c r="G29" s="150">
        <f>'入力表【前年度】(P5)'!H10</f>
        <v>0</v>
      </c>
      <c r="H29" s="150">
        <f>'入力表【前年度】(P5)'!I10</f>
        <v>0</v>
      </c>
      <c r="I29" s="150">
        <f>'入力表【前年度】(P5)'!J10</f>
        <v>0</v>
      </c>
      <c r="J29" s="150">
        <f>'入力表【前年度】(P5)'!K10</f>
        <v>0</v>
      </c>
      <c r="K29" s="150">
        <f>'入力表【前年度】(P5)'!L10</f>
        <v>0</v>
      </c>
      <c r="L29" s="150">
        <f>'入力表【前年度】(P5)'!M10</f>
        <v>0</v>
      </c>
      <c r="M29" s="150">
        <f>'入力表【前年度】(P5)'!N10</f>
        <v>0</v>
      </c>
    </row>
    <row r="30" spans="1:13" ht="17.25" customHeight="1" x14ac:dyDescent="0.15">
      <c r="A30" s="13" t="s">
        <v>19</v>
      </c>
      <c r="B30" s="146">
        <f>'入力表【前年度】(P5)'!C11</f>
        <v>0</v>
      </c>
      <c r="C30" s="146">
        <f>'入力表【前年度】(P5)'!D11</f>
        <v>0</v>
      </c>
      <c r="D30" s="146">
        <f>'入力表【前年度】(P5)'!E11</f>
        <v>0</v>
      </c>
      <c r="E30" s="146">
        <f>'入力表【前年度】(P5)'!F11</f>
        <v>0</v>
      </c>
      <c r="F30" s="146">
        <f>'入力表【前年度】(P5)'!G11</f>
        <v>0</v>
      </c>
      <c r="G30" s="146">
        <f>'入力表【前年度】(P5)'!H11</f>
        <v>0</v>
      </c>
      <c r="H30" s="146">
        <f>'入力表【前年度】(P5)'!I11</f>
        <v>0</v>
      </c>
      <c r="I30" s="146">
        <f>'入力表【前年度】(P5)'!J11</f>
        <v>0</v>
      </c>
      <c r="J30" s="146">
        <f>'入力表【前年度】(P5)'!K11</f>
        <v>0</v>
      </c>
      <c r="K30" s="146">
        <f>'入力表【前年度】(P5)'!L11</f>
        <v>0</v>
      </c>
      <c r="L30" s="146">
        <f>'入力表【前年度】(P5)'!M11</f>
        <v>0</v>
      </c>
      <c r="M30" s="146">
        <f>'入力表【前年度】(P5)'!N11</f>
        <v>0</v>
      </c>
    </row>
    <row r="31" spans="1:13" ht="17.25" customHeight="1" x14ac:dyDescent="0.15">
      <c r="A31" s="4" t="s">
        <v>20</v>
      </c>
      <c r="B31" s="152">
        <f>'入力表【前年度】(P5)'!C12</f>
        <v>0</v>
      </c>
      <c r="C31" s="152">
        <f>'入力表【前年度】(P5)'!D12</f>
        <v>0</v>
      </c>
      <c r="D31" s="152">
        <f>'入力表【前年度】(P5)'!E12</f>
        <v>0</v>
      </c>
      <c r="E31" s="152">
        <f>'入力表【前年度】(P5)'!F12</f>
        <v>0</v>
      </c>
      <c r="F31" s="152">
        <f>'入力表【前年度】(P5)'!G12</f>
        <v>0</v>
      </c>
      <c r="G31" s="152">
        <f>'入力表【前年度】(P5)'!H12</f>
        <v>0</v>
      </c>
      <c r="H31" s="152">
        <f>'入力表【前年度】(P5)'!I12</f>
        <v>0</v>
      </c>
      <c r="I31" s="152">
        <f>'入力表【前年度】(P5)'!J12</f>
        <v>0</v>
      </c>
      <c r="J31" s="152">
        <f>'入力表【前年度】(P5)'!K12</f>
        <v>0</v>
      </c>
      <c r="K31" s="152">
        <f>'入力表【前年度】(P5)'!L12</f>
        <v>0</v>
      </c>
      <c r="L31" s="152">
        <f>'入力表【前年度】(P5)'!M12</f>
        <v>0</v>
      </c>
      <c r="M31" s="152">
        <f>'入力表【前年度】(P5)'!N12</f>
        <v>0</v>
      </c>
    </row>
    <row r="32" spans="1:13" ht="17.25" customHeight="1" x14ac:dyDescent="0.15">
      <c r="A32" s="5" t="s">
        <v>21</v>
      </c>
      <c r="B32" s="150">
        <f>'入力表【前年度】(P5)'!C13</f>
        <v>0</v>
      </c>
      <c r="C32" s="150">
        <f>'入力表【前年度】(P5)'!D13</f>
        <v>0</v>
      </c>
      <c r="D32" s="150">
        <f>'入力表【前年度】(P5)'!E13</f>
        <v>0</v>
      </c>
      <c r="E32" s="150">
        <f>'入力表【前年度】(P5)'!F13</f>
        <v>0</v>
      </c>
      <c r="F32" s="150">
        <f>'入力表【前年度】(P5)'!G13</f>
        <v>0</v>
      </c>
      <c r="G32" s="150">
        <f>'入力表【前年度】(P5)'!H13</f>
        <v>0</v>
      </c>
      <c r="H32" s="150">
        <f>'入力表【前年度】(P5)'!I13</f>
        <v>0</v>
      </c>
      <c r="I32" s="150">
        <f>'入力表【前年度】(P5)'!J13</f>
        <v>0</v>
      </c>
      <c r="J32" s="150">
        <f>'入力表【前年度】(P5)'!K13</f>
        <v>0</v>
      </c>
      <c r="K32" s="150">
        <f>'入力表【前年度】(P5)'!L13</f>
        <v>0</v>
      </c>
      <c r="L32" s="150">
        <f>'入力表【前年度】(P5)'!M13</f>
        <v>0</v>
      </c>
      <c r="M32" s="150">
        <f>'入力表【前年度】(P5)'!N13</f>
        <v>0</v>
      </c>
    </row>
    <row r="33" spans="1:13" ht="17.25" customHeight="1" x14ac:dyDescent="0.15">
      <c r="A33" s="13" t="s">
        <v>22</v>
      </c>
      <c r="B33" s="146">
        <f>'入力表【前年度】(P5)'!C14</f>
        <v>0</v>
      </c>
      <c r="C33" s="146">
        <f>'入力表【前年度】(P5)'!D14</f>
        <v>0</v>
      </c>
      <c r="D33" s="146">
        <f>'入力表【前年度】(P5)'!E14</f>
        <v>0</v>
      </c>
      <c r="E33" s="146">
        <f>'入力表【前年度】(P5)'!F14</f>
        <v>0</v>
      </c>
      <c r="F33" s="146">
        <f>'入力表【前年度】(P5)'!G14</f>
        <v>0</v>
      </c>
      <c r="G33" s="146">
        <f>'入力表【前年度】(P5)'!H14</f>
        <v>0</v>
      </c>
      <c r="H33" s="146">
        <f>'入力表【前年度】(P5)'!I14</f>
        <v>0</v>
      </c>
      <c r="I33" s="146">
        <f>'入力表【前年度】(P5)'!J14</f>
        <v>0</v>
      </c>
      <c r="J33" s="146">
        <f>'入力表【前年度】(P5)'!K14</f>
        <v>0</v>
      </c>
      <c r="K33" s="146">
        <f>'入力表【前年度】(P5)'!L14</f>
        <v>0</v>
      </c>
      <c r="L33" s="146">
        <f>'入力表【前年度】(P5)'!M14</f>
        <v>0</v>
      </c>
      <c r="M33" s="146">
        <f>'入力表【前年度】(P5)'!N14</f>
        <v>0</v>
      </c>
    </row>
    <row r="34" spans="1:13" ht="17.25" customHeight="1" x14ac:dyDescent="0.15">
      <c r="A34" s="4" t="s">
        <v>23</v>
      </c>
      <c r="B34" s="153">
        <f>'入力表【前年度】(P5)'!C15</f>
        <v>0</v>
      </c>
      <c r="C34" s="153">
        <f>'入力表【前年度】(P5)'!D15</f>
        <v>0</v>
      </c>
      <c r="D34" s="153">
        <f>'入力表【前年度】(P5)'!E15</f>
        <v>0</v>
      </c>
      <c r="E34" s="153">
        <f>'入力表【前年度】(P5)'!F15</f>
        <v>0</v>
      </c>
      <c r="F34" s="153">
        <f>'入力表【前年度】(P5)'!G15</f>
        <v>0</v>
      </c>
      <c r="G34" s="153">
        <f>'入力表【前年度】(P5)'!H15</f>
        <v>0</v>
      </c>
      <c r="H34" s="153">
        <f>'入力表【前年度】(P5)'!I15</f>
        <v>0</v>
      </c>
      <c r="I34" s="153">
        <f>'入力表【前年度】(P5)'!J15</f>
        <v>0</v>
      </c>
      <c r="J34" s="153">
        <f>'入力表【前年度】(P5)'!K15</f>
        <v>0</v>
      </c>
      <c r="K34" s="153">
        <f>'入力表【前年度】(P5)'!L15</f>
        <v>0</v>
      </c>
      <c r="L34" s="153">
        <f>'入力表【前年度】(P5)'!M15</f>
        <v>0</v>
      </c>
      <c r="M34" s="153">
        <f>'入力表【前年度】(P5)'!N15</f>
        <v>0</v>
      </c>
    </row>
    <row r="35" spans="1:13" ht="17.25" customHeight="1" x14ac:dyDescent="0.15">
      <c r="A35" s="5" t="s">
        <v>24</v>
      </c>
      <c r="B35" s="150">
        <f>'入力表【前年度】(P5)'!C16</f>
        <v>0</v>
      </c>
      <c r="C35" s="150">
        <f>'入力表【前年度】(P5)'!D16</f>
        <v>0</v>
      </c>
      <c r="D35" s="150">
        <f>'入力表【前年度】(P5)'!E16</f>
        <v>0</v>
      </c>
      <c r="E35" s="150">
        <f>'入力表【前年度】(P5)'!F16</f>
        <v>0</v>
      </c>
      <c r="F35" s="150">
        <f>'入力表【前年度】(P5)'!G16</f>
        <v>0</v>
      </c>
      <c r="G35" s="150">
        <f>'入力表【前年度】(P5)'!H16</f>
        <v>0</v>
      </c>
      <c r="H35" s="150">
        <f>'入力表【前年度】(P5)'!I16</f>
        <v>0</v>
      </c>
      <c r="I35" s="150">
        <f>'入力表【前年度】(P5)'!J16</f>
        <v>0</v>
      </c>
      <c r="J35" s="150">
        <f>'入力表【前年度】(P5)'!K16</f>
        <v>0</v>
      </c>
      <c r="K35" s="150">
        <f>'入力表【前年度】(P5)'!L16</f>
        <v>0</v>
      </c>
      <c r="L35" s="150">
        <f>'入力表【前年度】(P5)'!M16</f>
        <v>0</v>
      </c>
      <c r="M35" s="150">
        <f>'入力表【前年度】(P5)'!N16</f>
        <v>0</v>
      </c>
    </row>
    <row r="36" spans="1:13" ht="17.25" customHeight="1" x14ac:dyDescent="0.15">
      <c r="A36" s="13" t="s">
        <v>25</v>
      </c>
      <c r="B36" s="146">
        <f>'入力表【前年度】(P5)'!C17</f>
        <v>0</v>
      </c>
      <c r="C36" s="146">
        <f>'入力表【前年度】(P5)'!D17</f>
        <v>0</v>
      </c>
      <c r="D36" s="146">
        <f>'入力表【前年度】(P5)'!E17</f>
        <v>0</v>
      </c>
      <c r="E36" s="146">
        <f>'入力表【前年度】(P5)'!F17</f>
        <v>0</v>
      </c>
      <c r="F36" s="146">
        <f>'入力表【前年度】(P5)'!G17</f>
        <v>0</v>
      </c>
      <c r="G36" s="146">
        <f>'入力表【前年度】(P5)'!H17</f>
        <v>0</v>
      </c>
      <c r="H36" s="146">
        <f>'入力表【前年度】(P5)'!I17</f>
        <v>0</v>
      </c>
      <c r="I36" s="146">
        <f>'入力表【前年度】(P5)'!J17</f>
        <v>0</v>
      </c>
      <c r="J36" s="146">
        <f>'入力表【前年度】(P5)'!K17</f>
        <v>0</v>
      </c>
      <c r="K36" s="146">
        <f>'入力表【前年度】(P5)'!L17</f>
        <v>0</v>
      </c>
      <c r="L36" s="146">
        <f>'入力表【前年度】(P5)'!M17</f>
        <v>0</v>
      </c>
      <c r="M36" s="146">
        <f>'入力表【前年度】(P5)'!N17</f>
        <v>0</v>
      </c>
    </row>
    <row r="37" spans="1:13" ht="17.25" customHeight="1" x14ac:dyDescent="0.15">
      <c r="A37" s="4" t="s">
        <v>26</v>
      </c>
      <c r="B37" s="154">
        <f>'入力表【前年度】(P5)'!C18</f>
        <v>0</v>
      </c>
      <c r="C37" s="154">
        <f>'入力表【前年度】(P5)'!D18</f>
        <v>0</v>
      </c>
      <c r="D37" s="154">
        <f>'入力表【前年度】(P5)'!E18</f>
        <v>0</v>
      </c>
      <c r="E37" s="154">
        <f>'入力表【前年度】(P5)'!F18</f>
        <v>0</v>
      </c>
      <c r="F37" s="154">
        <f>'入力表【前年度】(P5)'!G18</f>
        <v>0</v>
      </c>
      <c r="G37" s="154">
        <f>'入力表【前年度】(P5)'!H18</f>
        <v>0</v>
      </c>
      <c r="H37" s="154">
        <f>'入力表【前年度】(P5)'!I18</f>
        <v>0</v>
      </c>
      <c r="I37" s="154">
        <f>'入力表【前年度】(P5)'!J18</f>
        <v>0</v>
      </c>
      <c r="J37" s="154">
        <f>'入力表【前年度】(P5)'!K18</f>
        <v>0</v>
      </c>
      <c r="K37" s="154">
        <f>'入力表【前年度】(P5)'!L18</f>
        <v>0</v>
      </c>
      <c r="L37" s="154">
        <f>'入力表【前年度】(P5)'!M18</f>
        <v>0</v>
      </c>
      <c r="M37" s="154">
        <f>'入力表【前年度】(P5)'!N18</f>
        <v>0</v>
      </c>
    </row>
    <row r="38" spans="1:13" ht="17.25" customHeight="1" x14ac:dyDescent="0.15">
      <c r="A38" s="5" t="s">
        <v>27</v>
      </c>
      <c r="B38" s="150">
        <f>'入力表【前年度】(P5)'!C19</f>
        <v>0</v>
      </c>
      <c r="C38" s="150">
        <f>'入力表【前年度】(P5)'!D19</f>
        <v>0</v>
      </c>
      <c r="D38" s="150">
        <f>'入力表【前年度】(P5)'!E19</f>
        <v>0</v>
      </c>
      <c r="E38" s="150">
        <f>'入力表【前年度】(P5)'!F19</f>
        <v>0</v>
      </c>
      <c r="F38" s="150">
        <f>'入力表【前年度】(P5)'!G19</f>
        <v>0</v>
      </c>
      <c r="G38" s="150">
        <f>'入力表【前年度】(P5)'!H19</f>
        <v>0</v>
      </c>
      <c r="H38" s="150">
        <f>'入力表【前年度】(P5)'!I19</f>
        <v>0</v>
      </c>
      <c r="I38" s="150">
        <f>'入力表【前年度】(P5)'!J19</f>
        <v>0</v>
      </c>
      <c r="J38" s="150">
        <f>'入力表【前年度】(P5)'!K19</f>
        <v>0</v>
      </c>
      <c r="K38" s="150">
        <f>'入力表【前年度】(P5)'!L19</f>
        <v>0</v>
      </c>
      <c r="L38" s="150">
        <f>'入力表【前年度】(P5)'!M19</f>
        <v>0</v>
      </c>
      <c r="M38" s="150">
        <f>'入力表【前年度】(P5)'!N19</f>
        <v>0</v>
      </c>
    </row>
    <row r="39" spans="1:13" ht="17.25" customHeight="1" x14ac:dyDescent="0.15">
      <c r="A39" s="13" t="s">
        <v>28</v>
      </c>
      <c r="B39" s="146">
        <f>'入力表【前年度】(P5)'!C20</f>
        <v>0</v>
      </c>
      <c r="C39" s="146">
        <f>'入力表【前年度】(P5)'!D20</f>
        <v>0</v>
      </c>
      <c r="D39" s="146">
        <f>'入力表【前年度】(P5)'!E20</f>
        <v>0</v>
      </c>
      <c r="E39" s="146">
        <f>'入力表【前年度】(P5)'!F20</f>
        <v>0</v>
      </c>
      <c r="F39" s="146">
        <f>'入力表【前年度】(P5)'!G20</f>
        <v>0</v>
      </c>
      <c r="G39" s="146">
        <f>'入力表【前年度】(P5)'!H20</f>
        <v>0</v>
      </c>
      <c r="H39" s="146">
        <f>'入力表【前年度】(P5)'!I20</f>
        <v>0</v>
      </c>
      <c r="I39" s="146">
        <f>'入力表【前年度】(P5)'!J20</f>
        <v>0</v>
      </c>
      <c r="J39" s="146">
        <f>'入力表【前年度】(P5)'!K20</f>
        <v>0</v>
      </c>
      <c r="K39" s="146">
        <f>'入力表【前年度】(P5)'!L20</f>
        <v>0</v>
      </c>
      <c r="L39" s="146">
        <f>'入力表【前年度】(P5)'!M20</f>
        <v>0</v>
      </c>
      <c r="M39" s="146">
        <f>'入力表【前年度】(P5)'!N20</f>
        <v>0</v>
      </c>
    </row>
    <row r="40" spans="1:13" ht="17.25" customHeight="1" x14ac:dyDescent="0.15">
      <c r="A40" s="4" t="s">
        <v>29</v>
      </c>
      <c r="B40" s="154">
        <f>'入力表【前年度】(P5)'!C21</f>
        <v>0</v>
      </c>
      <c r="C40" s="154">
        <f>'入力表【前年度】(P5)'!D21</f>
        <v>0</v>
      </c>
      <c r="D40" s="154">
        <f>'入力表【前年度】(P5)'!E21</f>
        <v>0</v>
      </c>
      <c r="E40" s="154">
        <f>'入力表【前年度】(P5)'!F21</f>
        <v>0</v>
      </c>
      <c r="F40" s="154">
        <f>'入力表【前年度】(P5)'!G21</f>
        <v>0</v>
      </c>
      <c r="G40" s="154">
        <f>'入力表【前年度】(P5)'!H21</f>
        <v>0</v>
      </c>
      <c r="H40" s="154">
        <f>'入力表【前年度】(P5)'!I21</f>
        <v>0</v>
      </c>
      <c r="I40" s="154">
        <f>'入力表【前年度】(P5)'!J21</f>
        <v>0</v>
      </c>
      <c r="J40" s="154">
        <f>'入力表【前年度】(P5)'!K21</f>
        <v>0</v>
      </c>
      <c r="K40" s="154">
        <f>'入力表【前年度】(P5)'!L21</f>
        <v>0</v>
      </c>
      <c r="L40" s="154">
        <f>'入力表【前年度】(P5)'!M21</f>
        <v>0</v>
      </c>
      <c r="M40" s="154">
        <f>'入力表【前年度】(P5)'!N21</f>
        <v>0</v>
      </c>
    </row>
    <row r="41" spans="1:13" ht="17.25" customHeight="1" x14ac:dyDescent="0.15">
      <c r="A41" s="5" t="s">
        <v>30</v>
      </c>
      <c r="B41" s="150">
        <f>'入力表【前年度】(P5)'!C22</f>
        <v>0</v>
      </c>
      <c r="C41" s="150">
        <f>'入力表【前年度】(P5)'!D22</f>
        <v>0</v>
      </c>
      <c r="D41" s="150">
        <f>'入力表【前年度】(P5)'!E22</f>
        <v>0</v>
      </c>
      <c r="E41" s="150">
        <f>'入力表【前年度】(P5)'!F22</f>
        <v>0</v>
      </c>
      <c r="F41" s="150">
        <f>'入力表【前年度】(P5)'!G22</f>
        <v>0</v>
      </c>
      <c r="G41" s="150">
        <f>'入力表【前年度】(P5)'!H22</f>
        <v>0</v>
      </c>
      <c r="H41" s="150">
        <f>'入力表【前年度】(P5)'!I22</f>
        <v>0</v>
      </c>
      <c r="I41" s="150">
        <f>'入力表【前年度】(P5)'!J22</f>
        <v>0</v>
      </c>
      <c r="J41" s="150">
        <f>'入力表【前年度】(P5)'!K22</f>
        <v>0</v>
      </c>
      <c r="K41" s="150">
        <f>'入力表【前年度】(P5)'!L22</f>
        <v>0</v>
      </c>
      <c r="L41" s="150">
        <f>'入力表【前年度】(P5)'!M22</f>
        <v>0</v>
      </c>
      <c r="M41" s="150">
        <f>'入力表【前年度】(P5)'!N22</f>
        <v>0</v>
      </c>
    </row>
    <row r="42" spans="1:13" ht="17.25" customHeight="1" x14ac:dyDescent="0.15">
      <c r="A42" s="13" t="s">
        <v>31</v>
      </c>
      <c r="B42" s="146">
        <f>'入力表【前年度】(P5)'!C23</f>
        <v>0</v>
      </c>
      <c r="C42" s="146">
        <f>'入力表【前年度】(P5)'!D23</f>
        <v>0</v>
      </c>
      <c r="D42" s="146">
        <f>'入力表【前年度】(P5)'!E23</f>
        <v>0</v>
      </c>
      <c r="E42" s="146">
        <f>'入力表【前年度】(P5)'!F23</f>
        <v>0</v>
      </c>
      <c r="F42" s="146">
        <f>'入力表【前年度】(P5)'!G23</f>
        <v>0</v>
      </c>
      <c r="G42" s="146">
        <f>'入力表【前年度】(P5)'!H23</f>
        <v>0</v>
      </c>
      <c r="H42" s="146">
        <f>'入力表【前年度】(P5)'!I23</f>
        <v>0</v>
      </c>
      <c r="I42" s="146">
        <f>'入力表【前年度】(P5)'!J23</f>
        <v>0</v>
      </c>
      <c r="J42" s="146">
        <f>'入力表【前年度】(P5)'!K23</f>
        <v>0</v>
      </c>
      <c r="K42" s="146">
        <f>'入力表【前年度】(P5)'!L23</f>
        <v>0</v>
      </c>
      <c r="L42" s="146">
        <f>'入力表【前年度】(P5)'!M23</f>
        <v>0</v>
      </c>
      <c r="M42" s="146">
        <f>'入力表【前年度】(P5)'!N23</f>
        <v>0</v>
      </c>
    </row>
    <row r="43" spans="1:13" ht="17.25" customHeight="1" x14ac:dyDescent="0.15">
      <c r="A43" s="4" t="s">
        <v>32</v>
      </c>
      <c r="B43" s="154">
        <f>'入力表【前年度】(P5)'!C24</f>
        <v>0</v>
      </c>
      <c r="C43" s="154">
        <f>'入力表【前年度】(P5)'!D24</f>
        <v>0</v>
      </c>
      <c r="D43" s="154">
        <f>'入力表【前年度】(P5)'!E24</f>
        <v>0</v>
      </c>
      <c r="E43" s="154">
        <f>'入力表【前年度】(P5)'!F24</f>
        <v>0</v>
      </c>
      <c r="F43" s="154">
        <f>'入力表【前年度】(P5)'!G24</f>
        <v>0</v>
      </c>
      <c r="G43" s="154">
        <f>'入力表【前年度】(P5)'!H24</f>
        <v>0</v>
      </c>
      <c r="H43" s="154">
        <f>'入力表【前年度】(P5)'!I24</f>
        <v>0</v>
      </c>
      <c r="I43" s="154">
        <f>'入力表【前年度】(P5)'!J24</f>
        <v>0</v>
      </c>
      <c r="J43" s="154">
        <f>'入力表【前年度】(P5)'!K24</f>
        <v>0</v>
      </c>
      <c r="K43" s="154">
        <f>'入力表【前年度】(P5)'!L24</f>
        <v>0</v>
      </c>
      <c r="L43" s="154">
        <f>'入力表【前年度】(P5)'!M24</f>
        <v>0</v>
      </c>
      <c r="M43" s="154">
        <f>'入力表【前年度】(P5)'!N24</f>
        <v>0</v>
      </c>
    </row>
    <row r="44" spans="1:13" ht="17.25" customHeight="1" x14ac:dyDescent="0.15">
      <c r="A44" s="5" t="s">
        <v>33</v>
      </c>
      <c r="B44" s="150">
        <f>'入力表【前年度】(P5)'!C25</f>
        <v>0</v>
      </c>
      <c r="C44" s="150">
        <f>'入力表【前年度】(P5)'!D25</f>
        <v>0</v>
      </c>
      <c r="D44" s="150">
        <f>'入力表【前年度】(P5)'!E25</f>
        <v>0</v>
      </c>
      <c r="E44" s="150">
        <f>'入力表【前年度】(P5)'!F25</f>
        <v>0</v>
      </c>
      <c r="F44" s="150">
        <f>'入力表【前年度】(P5)'!G25</f>
        <v>0</v>
      </c>
      <c r="G44" s="150">
        <f>'入力表【前年度】(P5)'!H25</f>
        <v>0</v>
      </c>
      <c r="H44" s="150">
        <f>'入力表【前年度】(P5)'!I25</f>
        <v>0</v>
      </c>
      <c r="I44" s="150">
        <f>'入力表【前年度】(P5)'!J25</f>
        <v>0</v>
      </c>
      <c r="J44" s="150">
        <f>'入力表【前年度】(P5)'!K25</f>
        <v>0</v>
      </c>
      <c r="K44" s="150">
        <f>'入力表【前年度】(P5)'!L25</f>
        <v>0</v>
      </c>
      <c r="L44" s="150">
        <f>'入力表【前年度】(P5)'!M25</f>
        <v>0</v>
      </c>
      <c r="M44" s="150">
        <f>'入力表【前年度】(P5)'!N25</f>
        <v>0</v>
      </c>
    </row>
    <row r="45" spans="1:13" ht="17.25" customHeight="1" x14ac:dyDescent="0.15">
      <c r="A45" s="13" t="s">
        <v>34</v>
      </c>
      <c r="B45" s="146">
        <f>'入力表【前年度】(P5)'!C26</f>
        <v>0</v>
      </c>
      <c r="C45" s="146">
        <f>'入力表【前年度】(P5)'!D26</f>
        <v>0</v>
      </c>
      <c r="D45" s="146">
        <f>'入力表【前年度】(P5)'!E26</f>
        <v>0</v>
      </c>
      <c r="E45" s="146">
        <f>'入力表【前年度】(P5)'!F26</f>
        <v>0</v>
      </c>
      <c r="F45" s="146">
        <f>'入力表【前年度】(P5)'!G26</f>
        <v>0</v>
      </c>
      <c r="G45" s="146">
        <f>'入力表【前年度】(P5)'!H26</f>
        <v>0</v>
      </c>
      <c r="H45" s="146">
        <f>'入力表【前年度】(P5)'!I26</f>
        <v>0</v>
      </c>
      <c r="I45" s="146">
        <f>'入力表【前年度】(P5)'!J26</f>
        <v>0</v>
      </c>
      <c r="J45" s="146">
        <f>'入力表【前年度】(P5)'!K26</f>
        <v>0</v>
      </c>
      <c r="K45" s="146">
        <f>'入力表【前年度】(P5)'!L26</f>
        <v>0</v>
      </c>
      <c r="L45" s="146">
        <f>'入力表【前年度】(P5)'!M26</f>
        <v>0</v>
      </c>
      <c r="M45" s="146">
        <f>'入力表【前年度】(P5)'!N26</f>
        <v>0</v>
      </c>
    </row>
  </sheetData>
  <phoneticPr fontId="1"/>
  <pageMargins left="0.7" right="0.7" top="0.75" bottom="0.75" header="0.3" footer="0.3"/>
  <pageSetup paperSize="9" scale="5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23</vt:i4>
      </vt:variant>
    </vt:vector>
  </HeadingPairs>
  <TitlesOfParts>
    <vt:vector size="29" baseType="lpstr">
      <vt:lpstr>とまエコノートについて(P1-3,10)</vt:lpstr>
      <vt:lpstr>入力表【今年度】(P4)</vt:lpstr>
      <vt:lpstr>入力表【前年度】(P5)</vt:lpstr>
      <vt:lpstr>エコ診断結果(P6-7)</vt:lpstr>
      <vt:lpstr>省エネ行動と効果(P8-9)</vt:lpstr>
      <vt:lpstr>グラフ出力用 (2年分)</vt:lpstr>
      <vt:lpstr>'グラフ出力用 (2年分)'!LPガス_CO2排出量</vt:lpstr>
      <vt:lpstr>'グラフ出力用 (2年分)'!LPガス_金額</vt:lpstr>
      <vt:lpstr>'グラフ出力用 (2年分)'!LPガス_使用量</vt:lpstr>
      <vt:lpstr>'エコ診断結果(P6-7)'!Print_Area</vt:lpstr>
      <vt:lpstr>'入力表【今年度】(P4)'!Print_Area</vt:lpstr>
      <vt:lpstr>'グラフ出力用 (2年分)'!ガソリン_CO2排出量</vt:lpstr>
      <vt:lpstr>'グラフ出力用 (2年分)'!ガソリン_金額</vt:lpstr>
      <vt:lpstr>'グラフ出力用 (2年分)'!ガソリン_使用量</vt:lpstr>
      <vt:lpstr>'グラフ出力用 (2年分)'!軽油_CO2排出量</vt:lpstr>
      <vt:lpstr>'グラフ出力用 (2年分)'!軽油_金額</vt:lpstr>
      <vt:lpstr>'グラフ出力用 (2年分)'!軽油_使用量</vt:lpstr>
      <vt:lpstr>'グラフ出力用 (2年分)'!水道_CO2排出量</vt:lpstr>
      <vt:lpstr>'グラフ出力用 (2年分)'!水道_金額</vt:lpstr>
      <vt:lpstr>'グラフ出力用 (2年分)'!水道_使用量</vt:lpstr>
      <vt:lpstr>'グラフ出力用 (2年分)'!電気_CO2排出量</vt:lpstr>
      <vt:lpstr>'グラフ出力用 (2年分)'!電気_金額</vt:lpstr>
      <vt:lpstr>'グラフ出力用 (2年分)'!電気_使用量</vt:lpstr>
      <vt:lpstr>'グラフ出力用 (2年分)'!都市ガス_CO2排出量</vt:lpstr>
      <vt:lpstr>'グラフ出力用 (2年分)'!都市ガス_金額</vt:lpstr>
      <vt:lpstr>'グラフ出力用 (2年分)'!都市ガス_使用量</vt:lpstr>
      <vt:lpstr>'グラフ出力用 (2年分)'!灯油_CO2排出量</vt:lpstr>
      <vt:lpstr>'グラフ出力用 (2年分)'!灯油_金額</vt:lpstr>
      <vt:lpstr>'グラフ出力用 (2年分)'!灯油_使用量</vt:lpstr>
    </vt:vector>
  </TitlesOfParts>
  <Company>苫小牧市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三木　悠史</dc:creator>
  <cp:lastModifiedBy>中山　智淳</cp:lastModifiedBy>
  <cp:lastPrinted>2024-07-10T05:31:48Z</cp:lastPrinted>
  <dcterms:created xsi:type="dcterms:W3CDTF">2020-06-02T23:51:25Z</dcterms:created>
  <dcterms:modified xsi:type="dcterms:W3CDTF">2024-07-12T01:54:16Z</dcterms:modified>
</cp:coreProperties>
</file>