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Y:\財政部財政課\zaisei\12 決算統計\決算統計R6\財政状況資料集\新しいフォルダー\回答資料\【財政状況資料集】_012131_苫小牧市_2024\"/>
    </mc:Choice>
  </mc:AlternateContent>
  <xr:revisionPtr revIDLastSave="0" documentId="13_ncr:1_{A85DE8E7-3FEE-4F0D-8997-F2FA0DCB1E91}" xr6:coauthVersionLast="47" xr6:coauthVersionMax="47" xr10:uidLastSave="{00000000-0000-0000-0000-000000000000}"/>
  <bookViews>
    <workbookView xWindow="22932"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W38" i="10"/>
  <c r="BE38" i="10"/>
  <c r="AM38" i="10"/>
  <c r="U38" i="10"/>
  <c r="C38" i="10"/>
  <c r="BW37" i="10"/>
  <c r="BE37" i="10"/>
  <c r="U37" i="10"/>
  <c r="C37" i="10"/>
  <c r="BW36" i="10"/>
  <c r="BE36" i="10"/>
  <c r="C36" i="10"/>
  <c r="BE35" i="10"/>
  <c r="C35" i="10"/>
  <c r="BW34" i="10"/>
  <c r="BW35" i="10" s="1"/>
  <c r="BE34" i="10"/>
  <c r="C34" i="10"/>
  <c r="U34" i="10" s="1"/>
  <c r="CO34" i="10" l="1"/>
  <c r="CO35" i="10" s="1"/>
  <c r="CO36" i="10" s="1"/>
  <c r="CO37" i="10" s="1"/>
  <c r="CO38" i="10" s="1"/>
  <c r="CO39" i="10" s="1"/>
  <c r="CO40"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alcChain>
</file>

<file path=xl/sharedStrings.xml><?xml version="1.0" encoding="utf-8"?>
<sst xmlns="http://schemas.openxmlformats.org/spreadsheetml/2006/main" count="1040" uniqueCount="565">
  <si>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</si>
  <si>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</si>
  <si>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</si>
  <si>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</si>
  <si>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</si>
  <si>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</si>
  <si>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</si>
  <si>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</si>
  <si>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</si>
  <si>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</si>
  <si>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</si>
  <si>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</si>
  <si>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</si>
  <si>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</si>
  <si>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</si>
  <si>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</si>
  <si>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</si>
  <si>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</si>
  <si>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</si>
  <si>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</si>
  <si>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</si>
  <si>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</si>
  <si>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</si>
  <si>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</si>
  <si>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</si>
  <si>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</si>
  <si>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</si>
  <si>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</si>
  <si>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</si>
  <si>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</si>
  <si>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</si>
  <si>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</si>
  <si>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</si>
  <si>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</si>
  <si>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</si>
  <si>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</si>
  <si>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</si>
  <si>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</si>
  <si>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</si>
  <si>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</si>
  <si>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</si>
  <si>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</si>
  <si>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</si>
  <si>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</si>
  <si>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</si>
  <si>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</si>
  <si>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</si>
  <si>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</si>
  <si>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</si>
  <si>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</si>
  <si>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</si>
  <si>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</si>
  <si>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</si>
  <si>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</si>
  <si>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</si>
  <si>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</si>
  <si>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</si>
  <si>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</si>
  <si>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</si>
  <si>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</si>
  <si>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</si>
  <si>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</si>
  <si>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</si>
  <si>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</si>
  <si>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</si>
  <si>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</si>
  <si>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</si>
  <si>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</si>
  <si>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</si>
  <si>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</si>
  <si>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</si>
  <si>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</si>
  <si>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</si>
  <si>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</si>
  <si>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</si>
  <si>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</si>
  <si>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</si>
  <si>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</si>
  <si>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</si>
  <si>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</si>
  <si>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</si>
  <si>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</si>
  <si>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</si>
  <si>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</si>
  <si>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</si>
  <si>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</si>
  <si>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</si>
  <si>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</si>
  <si>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</si>
  <si>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</si>
  <si>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</si>
  <si>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</si>
  <si>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</si>
  <si>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</si>
  <si>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苫小牧市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</si>
  <si>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</si>
  <si>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</si>
  <si>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</si>
  <si>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</si>
  <si>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</si>
  <si>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</si>
  <si>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</si>
  <si>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</si>
  <si>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</si>
  <si>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</si>
  <si>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</si>
  <si>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</si>
  <si>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</si>
  <si>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</si>
  <si>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</si>
  <si>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</si>
  <si>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</si>
  <si>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</si>
  <si>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</si>
  <si>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</si>
  <si>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</si>
  <si>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</si>
  <si>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</si>
  <si>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</si>
  <si>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</si>
  <si>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</si>
  <si>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</si>
  <si>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</si>
  <si>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</si>
  <si>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</si>
  <si>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</si>
  <si>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</si>
  <si>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</si>
  <si>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</si>
  <si>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</si>
  <si>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</si>
  <si>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</si>
  <si>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</si>
  <si>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</si>
  <si>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</si>
  <si>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</si>
  <si>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</si>
  <si>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</si>
  <si>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</si>
  <si>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</si>
  <si>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</si>
  <si>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</si>
  <si>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</si>
  <si>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</si>
  <si>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</si>
  <si>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</si>
  <si>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</si>
  <si>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</si>
  <si>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</si>
  <si>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</si>
  <si>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</si>
  <si>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</si>
  <si>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</si>
  <si>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</si>
  <si>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</si>
  <si>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</si>
  <si>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</si>
  <si>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</si>
  <si>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</si>
  <si>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</si>
  <si>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</si>
  <si>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</si>
  <si>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</si>
  <si>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</si>
  <si>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</si>
  <si>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</si>
  <si>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</si>
  <si>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</si>
  <si>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</si>
  <si>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</si>
  <si>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</si>
  <si>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</si>
  <si>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</si>
  <si>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</si>
  <si>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</si>
  <si>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</si>
  <si>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</si>
  <si>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</si>
  <si>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</si>
  <si>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</si>
  <si>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</si>
  <si>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</si>
  <si>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</si>
  <si>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</si>
  <si>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</si>
  <si>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</si>
  <si>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</si>
  <si>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</si>
  <si>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</si>
  <si>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</si>
  <si>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</si>
  <si>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</si>
  <si>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</si>
  <si>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</si>
  <si>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</si>
  <si>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</si>
  <si>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</si>
  <si>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</si>
  <si>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</si>
  <si>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</si>
  <si>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</si>
  <si>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</si>
  <si>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</si>
  <si>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北海道苫小牧市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</si>
  <si>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</si>
  <si>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</si>
  <si>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</si>
  <si>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</si>
  <si>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</si>
  <si>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</si>
  <si>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</si>
  <si>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</si>
  <si>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</si>
  <si>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</si>
  <si>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</si>
  <si>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</si>
  <si>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</si>
  <si>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</si>
  <si>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</si>
  <si>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</si>
  <si>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</si>
  <si>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</si>
  <si>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</si>
  <si>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</si>
  <si>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</si>
  <si>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</si>
  <si>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</si>
  <si>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</si>
  <si>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</si>
  <si>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</si>
  <si>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</si>
  <si>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</si>
  <si>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</si>
  <si>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</si>
  <si>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</si>
  <si>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</si>
  <si>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</si>
  <si>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</si>
  <si>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</si>
  <si>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</si>
  <si>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</si>
  <si>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</si>
  <si>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</si>
  <si>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</si>
  <si>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</si>
  <si>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</si>
  <si>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</si>
  <si>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</si>
  <si>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</si>
  <si>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</si>
  <si>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</si>
  <si>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</si>
  <si>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</si>
  <si>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</si>
  <si>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</si>
  <si>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</si>
  <si>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</si>
  <si>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</si>
  <si>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</si>
  <si>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</si>
  <si>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</si>
  <si>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</si>
  <si>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</si>
  <si>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</si>
  <si>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</si>
  <si>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</si>
  <si>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</si>
  <si>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</si>
  <si>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</si>
  <si>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</si>
  <si>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</si>
  <si>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</si>
  <si>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</si>
  <si>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</si>
  <si>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</si>
  <si>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</si>
  <si>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</si>
  <si>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</si>
  <si>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</si>
  <si>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</si>
  <si>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</si>
  <si>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</si>
  <si>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</si>
  <si>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</si>
  <si>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</si>
  <si>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</si>
  <si>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</si>
  <si>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</si>
  <si>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</si>
  <si>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</si>
  <si>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</si>
  <si>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</si>
  <si>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</si>
  <si>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</si>
  <si>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</si>
  <si>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</si>
  <si>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</si>
  <si>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</si>
  <si>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</si>
  <si>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</si>
  <si>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</si>
  <si>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</si>
  <si>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</si>
  <si>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</si>
  <si>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</si>
  <si>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</si>
  <si>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</si>
  <si>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</si>
  <si>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</si>
  <si>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</si>
  <si>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</si>
  <si>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</si>
  <si>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</si>
  <si>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</si>
  <si>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</si>
  <si>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</si>
  <si>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</si>
  <si>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</si>
  <si>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</si>
  <si>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</si>
  <si>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</si>
  <si>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</si>
  <si>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</si>
  <si>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</si>
  <si>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</si>
  <si>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</si>
  <si>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</si>
  <si>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</si>
  <si>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</si>
  <si>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</si>
  <si>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</si>
  <si>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</si>
  <si>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</si>
  <si>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</si>
  <si>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</si>
  <si>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</si>
  <si>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</si>
  <si>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</si>
  <si>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</si>
  <si>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</si>
  <si>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</si>
  <si>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</si>
  <si>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</si>
  <si>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</si>
  <si>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</si>
  <si>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</si>
  <si>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</si>
  <si>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</si>
  <si>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</si>
  <si>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</si>
  <si>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</si>
  <si>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</si>
  <si>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</si>
  <si>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</si>
  <si>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北海道苫小牧市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</si>
  <si>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</si>
  <si>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</si>
  <si>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</si>
  <si>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</si>
  <si>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</si>
  <si>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</si>
  <si>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</si>
  <si>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</si>
  <si>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</si>
  <si>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</si>
  <si>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</si>
  <si>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</si>
  <si>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</si>
  <si>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</si>
  <si>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</si>
  <si>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</si>
  <si>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</si>
  <si>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</si>
  <si>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</si>
  <si>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</si>
  <si>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</si>
  <si>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</si>
  <si>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</si>
  <si>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</si>
  <si>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</si>
  <si>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</si>
  <si>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</si>
  <si>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</si>
  <si>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</si>
  <si>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</si>
  <si>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</si>
  <si>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</si>
  <si>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</si>
  <si>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</si>
  <si>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</si>
  <si>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</si>
  <si>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</si>
  <si>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</si>
  <si>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</si>
  <si>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市立病院事業会計</t>
    <phoneticPr fontId="5"/>
  </si>
  <si>
    <t>公設地方卸売市場事業会計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</si>
  <si>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</si>
  <si>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</si>
  <si>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</si>
  <si>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</si>
  <si>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</si>
  <si>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</si>
  <si>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</si>
  <si>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</si>
  <si>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</si>
  <si>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</si>
  <si>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</si>
  <si>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</si>
  <si>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</si>
  <si>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</si>
  <si>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</si>
  <si>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</si>
  <si>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</si>
  <si>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</si>
  <si>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</si>
  <si>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</si>
  <si>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</si>
  <si>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</si>
  <si>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</si>
  <si>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</si>
  <si>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</si>
  <si>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</si>
  <si>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</si>
  <si>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</si>
  <si>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</si>
  <si>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</si>
  <si>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</si>
  <si>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</si>
  <si>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</si>
  <si>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</si>
  <si>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</si>
  <si>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</si>
  <si>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</si>
  <si>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</si>
  <si>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</si>
  <si>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</si>
  <si>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</si>
  <si>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</si>
  <si>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</si>
  <si>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</si>
  <si>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</si>
  <si>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</si>
  <si>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</si>
  <si>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</si>
  <si>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</si>
  <si>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</si>
  <si>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</si>
  <si>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</si>
  <si>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</si>
  <si>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</si>
  <si>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</si>
  <si>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</si>
  <si>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</si>
  <si>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</si>
  <si>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</si>
  <si>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</si>
  <si>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</si>
  <si>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</si>
  <si>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</si>
  <si>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</si>
  <si>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</si>
  <si>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</si>
  <si>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</si>
  <si>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</si>
  <si>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</si>
  <si>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</si>
  <si>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</si>
  <si>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</si>
  <si>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</si>
  <si>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</si>
  <si>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</si>
  <si>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</si>
  <si>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</si>
  <si>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</si>
  <si>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</si>
  <si>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</si>
  <si>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</si>
  <si>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</si>
  <si>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</si>
  <si>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</si>
  <si>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</si>
  <si>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</si>
  <si>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</si>
  <si>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</si>
  <si>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</si>
  <si>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</si>
  <si>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</si>
  <si>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</si>
  <si>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</si>
  <si>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</si>
  <si>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</si>
  <si>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</si>
  <si>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</si>
  <si>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</si>
  <si>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</si>
  <si>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</si>
  <si>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</si>
  <si>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</si>
  <si>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</si>
  <si>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</si>
  <si>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</si>
  <si>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</si>
  <si>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</si>
  <si>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</si>
  <si>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</si>
  <si>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</si>
  <si>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</si>
  <si>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</si>
  <si>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</si>
  <si>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</si>
  <si>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</si>
  <si>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</si>
  <si>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</si>
  <si>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</si>
  <si>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</si>
  <si>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</si>
  <si>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</si>
  <si>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</si>
  <si>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</si>
  <si>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</si>
  <si>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</si>
  <si>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</si>
  <si>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</si>
  <si>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</si>
  <si>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</si>
  <si>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</si>
  <si>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</si>
  <si>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</si>
  <si>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</si>
  <si>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</si>
  <si>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</si>
  <si>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0.82</t>
  </si>
  <si>
    <t>▲ 0.19</t>
  </si>
  <si>
    <t>▲ 0.48</t>
  </si>
  <si>
    <t>水道事業会計</t>
  </si>
  <si>
    <t>下水道事業会計</t>
  </si>
  <si>
    <t>一般会計</t>
  </si>
  <si>
    <t>市立病院事業会計</t>
  </si>
  <si>
    <t>▲ 0.56</t>
  </si>
  <si>
    <t>公設地方卸売市場事業会計</t>
  </si>
  <si>
    <t>後期高齢者医療特別会計</t>
  </si>
  <si>
    <t>介護保険事業特別会計</t>
  </si>
  <si>
    <t>国民健康保険事業特別会計</t>
  </si>
  <si>
    <t>その他会計（赤字）</t>
  </si>
  <si>
    <t>その他会計（黒字）</t>
  </si>
  <si>
    <t>R02</t>
    <phoneticPr fontId="5"/>
  </si>
  <si>
    <t>R03</t>
    <phoneticPr fontId="5"/>
  </si>
  <si>
    <t>R04</t>
    <phoneticPr fontId="5"/>
  </si>
  <si>
    <t>R05</t>
    <phoneticPr fontId="5"/>
  </si>
  <si>
    <t>R06</t>
    <phoneticPr fontId="5"/>
  </si>
  <si>
    <t>-</t>
    <phoneticPr fontId="2"/>
  </si>
  <si>
    <t>（一財）ハスカッププラザ</t>
    <rPh sb="1" eb="3">
      <t>イチザイ</t>
    </rPh>
    <phoneticPr fontId="2"/>
  </si>
  <si>
    <t>（一財）苫小牧市勤労者共済センター</t>
    <rPh sb="1" eb="3">
      <t>イチザイ</t>
    </rPh>
    <rPh sb="4" eb="8">
      <t>トマコマイシ</t>
    </rPh>
    <rPh sb="8" eb="11">
      <t>キンロウシャ</t>
    </rPh>
    <rPh sb="11" eb="13">
      <t>キョウサイ</t>
    </rPh>
    <phoneticPr fontId="2"/>
  </si>
  <si>
    <t>苫小牧ガス（株）</t>
    <rPh sb="0" eb="3">
      <t>トマコマイ</t>
    </rPh>
    <phoneticPr fontId="2"/>
  </si>
  <si>
    <t>（株）苫小牧オートリゾート</t>
    <rPh sb="1" eb="2">
      <t>カブ</t>
    </rPh>
    <rPh sb="3" eb="6">
      <t>トマコマイ</t>
    </rPh>
    <phoneticPr fontId="2"/>
  </si>
  <si>
    <t>（公財）苫小牧市スポーツ協会</t>
    <rPh sb="1" eb="3">
      <t>コウザイ</t>
    </rPh>
    <rPh sb="4" eb="8">
      <t>トマコマイシ</t>
    </rPh>
    <rPh sb="12" eb="14">
      <t>キョウカイ</t>
    </rPh>
    <phoneticPr fontId="2"/>
  </si>
  <si>
    <t>（公財）道央産業振興財団</t>
    <rPh sb="1" eb="3">
      <t>コウザイ</t>
    </rPh>
    <rPh sb="4" eb="6">
      <t>ドウオウ</t>
    </rPh>
    <rPh sb="6" eb="8">
      <t>サンギョウ</t>
    </rPh>
    <rPh sb="8" eb="12">
      <t>シンコウザイダン</t>
    </rPh>
    <phoneticPr fontId="2"/>
  </si>
  <si>
    <t>（公財）新千歳空港周辺環境整備財団</t>
    <rPh sb="1" eb="3">
      <t>コウザイ</t>
    </rPh>
    <rPh sb="4" eb="9">
      <t>シンチトセクウコウ</t>
    </rPh>
    <rPh sb="9" eb="17">
      <t>シュウヘンカンキョウセイビザイダン</t>
    </rPh>
    <phoneticPr fontId="2"/>
  </si>
  <si>
    <t>苫小牧港管理組合（一般会計）</t>
    <rPh sb="0" eb="8">
      <t>トマコマイコウカンリクミアイ</t>
    </rPh>
    <rPh sb="9" eb="13">
      <t>イッパンカイケイ</t>
    </rPh>
    <phoneticPr fontId="2"/>
  </si>
  <si>
    <t>苫小牧港管理組合（港湾整備事業特別会計）</t>
    <rPh sb="0" eb="8">
      <t>トマコマイコウカンリクミアイ</t>
    </rPh>
    <rPh sb="9" eb="15">
      <t>コウワンセイビジギョウ</t>
    </rPh>
    <rPh sb="15" eb="19">
      <t>トクベツカイケイ</t>
    </rPh>
    <phoneticPr fontId="2"/>
  </si>
  <si>
    <t>公共施設整備基金</t>
    <rPh sb="0" eb="8">
      <t>コウキョウシセツセイビキキン</t>
    </rPh>
    <phoneticPr fontId="2"/>
  </si>
  <si>
    <t>廃棄物処理施設整備基金</t>
    <rPh sb="0" eb="3">
      <t>ハイキブツ</t>
    </rPh>
    <rPh sb="3" eb="5">
      <t>ショリ</t>
    </rPh>
    <rPh sb="5" eb="7">
      <t>シセツ</t>
    </rPh>
    <rPh sb="7" eb="9">
      <t>セイビ</t>
    </rPh>
    <rPh sb="9" eb="11">
      <t>キキン</t>
    </rPh>
    <phoneticPr fontId="2"/>
  </si>
  <si>
    <t>総合戦略推進基金</t>
    <rPh sb="0" eb="2">
      <t>ソウゴウ</t>
    </rPh>
    <rPh sb="2" eb="4">
      <t>センリャク</t>
    </rPh>
    <rPh sb="4" eb="6">
      <t>スイシン</t>
    </rPh>
    <rPh sb="6" eb="8">
      <t>キキン</t>
    </rPh>
    <phoneticPr fontId="2"/>
  </si>
  <si>
    <t>教育施設整備基金</t>
    <rPh sb="0" eb="2">
      <t>キョウイク</t>
    </rPh>
    <rPh sb="2" eb="4">
      <t>シセツ</t>
    </rPh>
    <rPh sb="4" eb="6">
      <t>セイビ</t>
    </rPh>
    <rPh sb="6" eb="8">
      <t>キキン</t>
    </rPh>
    <phoneticPr fontId="2"/>
  </si>
  <si>
    <t>旧道立病院改修等事業基金</t>
    <rPh sb="0" eb="1">
      <t>キュウ</t>
    </rPh>
    <rPh sb="1" eb="2">
      <t>ミチ</t>
    </rPh>
    <rPh sb="2" eb="3">
      <t>タ</t>
    </rPh>
    <rPh sb="3" eb="5">
      <t>ビョウイン</t>
    </rPh>
    <rPh sb="5" eb="7">
      <t>カイシュウ</t>
    </rPh>
    <rPh sb="7" eb="8">
      <t>トウ</t>
    </rPh>
    <rPh sb="8" eb="10">
      <t>ジギョウ</t>
    </rPh>
    <rPh sb="10" eb="12">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</si>
</sst>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B5E2-44C8-9434-080F0C8D5C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81490</c:v>
                </c:pt>
                <c:pt idx="1">
                  <c:v>58793</c:v>
                </c:pt>
                <c:pt idx="2">
                  <c:v>46883</c:v>
                </c:pt>
                <c:pt idx="3">
                  <c:v>67099</c:v>
                </c:pt>
                <c:pt idx="4">
                  <c:v>78730</c:v>
                </c:pt>
              </c:numCache>
            </c:numRef>
          </c:val>
          <c:smooth val="0"/>
          <c:extLst>
            <c:ext xmlns:c16="http://schemas.microsoft.com/office/drawing/2014/chart" uri="{C3380CC4-5D6E-409C-BE32-E72D297353CC}">
              <c16:uniqueId val="{00000001-B5E2-44C8-9434-080F0C8D5CC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2.89</c:v>
                </c:pt>
                <c:pt idx="1">
                  <c:v>4.6500000000000004</c:v>
                </c:pt>
                <c:pt idx="2">
                  <c:v>3.9</c:v>
                </c:pt>
                <c:pt idx="3">
                  <c:v>2.93</c:v>
                </c:pt>
                <c:pt idx="4">
                  <c:v>3.21</c:v>
                </c:pt>
              </c:numCache>
            </c:numRef>
          </c:val>
          <c:extLst>
            <c:ext xmlns:c16="http://schemas.microsoft.com/office/drawing/2014/chart" uri="{C3380CC4-5D6E-409C-BE32-E72D297353CC}">
              <c16:uniqueId val="{00000000-907E-4875-AD3C-DD2FF62819C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8.84</c:v>
                </c:pt>
                <c:pt idx="1">
                  <c:v>9.52</c:v>
                </c:pt>
                <c:pt idx="2">
                  <c:v>10.37</c:v>
                </c:pt>
                <c:pt idx="3">
                  <c:v>10.6</c:v>
                </c:pt>
                <c:pt idx="4">
                  <c:v>10.24</c:v>
                </c:pt>
              </c:numCache>
            </c:numRef>
          </c:val>
          <c:extLst>
            <c:ext xmlns:c16="http://schemas.microsoft.com/office/drawing/2014/chart" uri="{C3380CC4-5D6E-409C-BE32-E72D297353CC}">
              <c16:uniqueId val="{00000001-907E-4875-AD3C-DD2FF62819C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-0.82</c:v>
                </c:pt>
                <c:pt idx="1">
                  <c:v>2.84</c:v>
                </c:pt>
                <c:pt idx="2">
                  <c:v>-0.19</c:v>
                </c:pt>
                <c:pt idx="3">
                  <c:v>-0.48</c:v>
                </c:pt>
                <c:pt idx="4">
                  <c:v>0.21</c:v>
                </c:pt>
              </c:numCache>
            </c:numRef>
          </c:val>
          <c:smooth val="0"/>
          <c:extLst>
            <c:ext xmlns:c16="http://schemas.microsoft.com/office/drawing/2014/chart" uri="{C3380CC4-5D6E-409C-BE32-E72D297353CC}">
              <c16:uniqueId val="{00000002-907E-4875-AD3C-DD2FF62819C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114-45F8-8701-A11402DD42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114-45F8-8701-A11402DD425B}"/>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0.32</c:v>
                </c:pt>
                <c:pt idx="2">
                  <c:v>#N/A</c:v>
                </c:pt>
                <c:pt idx="3">
                  <c:v>0.22</c:v>
                </c:pt>
                <c:pt idx="4">
                  <c:v>#N/A</c:v>
                </c:pt>
                <c:pt idx="5">
                  <c:v>0.01</c:v>
                </c:pt>
                <c:pt idx="6">
                  <c:v>#N/A</c:v>
                </c:pt>
                <c:pt idx="7">
                  <c:v>0.01</c:v>
                </c:pt>
                <c:pt idx="8">
                  <c:v>#N/A</c:v>
                </c:pt>
                <c:pt idx="9">
                  <c:v>0.01</c:v>
                </c:pt>
              </c:numCache>
            </c:numRef>
          </c:val>
          <c:extLst>
            <c:ext xmlns:c16="http://schemas.microsoft.com/office/drawing/2014/chart" uri="{C3380CC4-5D6E-409C-BE32-E72D297353CC}">
              <c16:uniqueId val="{00000002-0114-45F8-8701-A11402DD425B}"/>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0.95</c:v>
                </c:pt>
                <c:pt idx="2">
                  <c:v>#N/A</c:v>
                </c:pt>
                <c:pt idx="3">
                  <c:v>0.59</c:v>
                </c:pt>
                <c:pt idx="4">
                  <c:v>#N/A</c:v>
                </c:pt>
                <c:pt idx="5">
                  <c:v>1.1100000000000001</c:v>
                </c:pt>
                <c:pt idx="6">
                  <c:v>#N/A</c:v>
                </c:pt>
                <c:pt idx="7">
                  <c:v>0.71</c:v>
                </c:pt>
                <c:pt idx="8">
                  <c:v>#N/A</c:v>
                </c:pt>
                <c:pt idx="9">
                  <c:v>0.03</c:v>
                </c:pt>
              </c:numCache>
            </c:numRef>
          </c:val>
          <c:extLst>
            <c:ext xmlns:c16="http://schemas.microsoft.com/office/drawing/2014/chart" uri="{C3380CC4-5D6E-409C-BE32-E72D297353CC}">
              <c16:uniqueId val="{00000003-0114-45F8-8701-A11402DD425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0.18</c:v>
                </c:pt>
                <c:pt idx="2">
                  <c:v>#N/A</c:v>
                </c:pt>
                <c:pt idx="3">
                  <c:v>0.18</c:v>
                </c:pt>
                <c:pt idx="4">
                  <c:v>#N/A</c:v>
                </c:pt>
                <c:pt idx="5">
                  <c:v>0.19</c:v>
                </c:pt>
                <c:pt idx="6">
                  <c:v>#N/A</c:v>
                </c:pt>
                <c:pt idx="7">
                  <c:v>0.19</c:v>
                </c:pt>
                <c:pt idx="8">
                  <c:v>#N/A</c:v>
                </c:pt>
                <c:pt idx="9">
                  <c:v>0.22</c:v>
                </c:pt>
              </c:numCache>
            </c:numRef>
          </c:val>
          <c:extLst>
            <c:ext xmlns:c16="http://schemas.microsoft.com/office/drawing/2014/chart" uri="{C3380CC4-5D6E-409C-BE32-E72D297353CC}">
              <c16:uniqueId val="{00000004-0114-45F8-8701-A11402DD425B}"/>
            </c:ext>
          </c:extLst>
        </c:ser>
        <c:ser>
          <c:idx val="5"/>
          <c:order val="5"/>
          <c:tx>
            <c:strRef>
              <c:f>データシート!$A$32</c:f>
              <c:strCache>
                <c:ptCount val="1"/>
                <c:pt idx="0">
                  <c:v>公設地方卸売市場事業会計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1.17</c:v>
                </c:pt>
                <c:pt idx="2">
                  <c:v>#N/A</c:v>
                </c:pt>
                <c:pt idx="3">
                  <c:v>0.96</c:v>
                </c:pt>
                <c:pt idx="4">
                  <c:v>#N/A</c:v>
                </c:pt>
                <c:pt idx="5">
                  <c:v>0.92</c:v>
                </c:pt>
                <c:pt idx="6">
                  <c:v>#N/A</c:v>
                </c:pt>
                <c:pt idx="7">
                  <c:v>0.87</c:v>
                </c:pt>
                <c:pt idx="8">
                  <c:v>#N/A</c:v>
                </c:pt>
                <c:pt idx="9">
                  <c:v>0.84</c:v>
                </c:pt>
              </c:numCache>
            </c:numRef>
          </c:val>
          <c:extLst>
            <c:ext xmlns:c16="http://schemas.microsoft.com/office/drawing/2014/chart" uri="{C3380CC4-5D6E-409C-BE32-E72D297353CC}">
              <c16:uniqueId val="{00000005-0114-45F8-8701-A11402DD425B}"/>
            </c:ext>
          </c:extLst>
        </c:ser>
        <c:ser>
          <c:idx val="6"/>
          <c:order val="6"/>
          <c:tx>
            <c:strRef>
              <c:f>データシート!$A$33</c:f>
              <c:strCache>
                <c:ptCount val="1"/>
                <c:pt idx="0">
                  <c:v>市立病院事業会計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0.56000000000000005</c:v>
                </c:pt>
                <c:pt idx="1">
                  <c:v>#N/A</c:v>
                </c:pt>
                <c:pt idx="2">
                  <c:v>#N/A</c:v>
                </c:pt>
                <c:pt idx="3">
                  <c:v>3.56</c:v>
                </c:pt>
                <c:pt idx="4">
                  <c:v>#N/A</c:v>
                </c:pt>
                <c:pt idx="5">
                  <c:v>6.13</c:v>
                </c:pt>
                <c:pt idx="6">
                  <c:v>#N/A</c:v>
                </c:pt>
                <c:pt idx="7">
                  <c:v>5.0199999999999996</c:v>
                </c:pt>
                <c:pt idx="8">
                  <c:v>#N/A</c:v>
                </c:pt>
                <c:pt idx="9">
                  <c:v>2.86</c:v>
                </c:pt>
              </c:numCache>
            </c:numRef>
          </c:val>
          <c:extLst>
            <c:ext xmlns:c16="http://schemas.microsoft.com/office/drawing/2014/chart" uri="{C3380CC4-5D6E-409C-BE32-E72D297353CC}">
              <c16:uniqueId val="{00000006-0114-45F8-8701-A11402DD425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2.88</c:v>
                </c:pt>
                <c:pt idx="2">
                  <c:v>#N/A</c:v>
                </c:pt>
                <c:pt idx="3">
                  <c:v>4.6399999999999997</c:v>
                </c:pt>
                <c:pt idx="4">
                  <c:v>#N/A</c:v>
                </c:pt>
                <c:pt idx="5">
                  <c:v>3.89</c:v>
                </c:pt>
                <c:pt idx="6">
                  <c:v>#N/A</c:v>
                </c:pt>
                <c:pt idx="7">
                  <c:v>2.93</c:v>
                </c:pt>
                <c:pt idx="8">
                  <c:v>#N/A</c:v>
                </c:pt>
                <c:pt idx="9">
                  <c:v>3.2</c:v>
                </c:pt>
              </c:numCache>
            </c:numRef>
          </c:val>
          <c:extLst>
            <c:ext xmlns:c16="http://schemas.microsoft.com/office/drawing/2014/chart" uri="{C3380CC4-5D6E-409C-BE32-E72D297353CC}">
              <c16:uniqueId val="{00000007-0114-45F8-8701-A11402DD425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3.72</c:v>
                </c:pt>
                <c:pt idx="2">
                  <c:v>#N/A</c:v>
                </c:pt>
                <c:pt idx="3">
                  <c:v>3.84</c:v>
                </c:pt>
                <c:pt idx="4">
                  <c:v>#N/A</c:v>
                </c:pt>
                <c:pt idx="5">
                  <c:v>3.96</c:v>
                </c:pt>
                <c:pt idx="6">
                  <c:v>#N/A</c:v>
                </c:pt>
                <c:pt idx="7">
                  <c:v>3.69</c:v>
                </c:pt>
                <c:pt idx="8">
                  <c:v>#N/A</c:v>
                </c:pt>
                <c:pt idx="9">
                  <c:v>3.29</c:v>
                </c:pt>
              </c:numCache>
            </c:numRef>
          </c:val>
          <c:extLst>
            <c:ext xmlns:c16="http://schemas.microsoft.com/office/drawing/2014/chart" uri="{C3380CC4-5D6E-409C-BE32-E72D297353CC}">
              <c16:uniqueId val="{00000008-0114-45F8-8701-A11402DD425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4.28</c:v>
                </c:pt>
                <c:pt idx="2">
                  <c:v>#N/A</c:v>
                </c:pt>
                <c:pt idx="3">
                  <c:v>4.22</c:v>
                </c:pt>
                <c:pt idx="4">
                  <c:v>#N/A</c:v>
                </c:pt>
                <c:pt idx="5">
                  <c:v>4.42</c:v>
                </c:pt>
                <c:pt idx="6">
                  <c:v>#N/A</c:v>
                </c:pt>
                <c:pt idx="7">
                  <c:v>4.26</c:v>
                </c:pt>
                <c:pt idx="8">
                  <c:v>#N/A</c:v>
                </c:pt>
                <c:pt idx="9">
                  <c:v>3.79</c:v>
                </c:pt>
              </c:numCache>
            </c:numRef>
          </c:val>
          <c:extLst>
            <c:ext xmlns:c16="http://schemas.microsoft.com/office/drawing/2014/chart" uri="{C3380CC4-5D6E-409C-BE32-E72D297353CC}">
              <c16:uniqueId val="{00000009-0114-45F8-8701-A11402DD42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7191</c:v>
                </c:pt>
                <c:pt idx="5">
                  <c:v>7124</c:v>
                </c:pt>
                <c:pt idx="8">
                  <c:v>7078</c:v>
                </c:pt>
                <c:pt idx="11">
                  <c:v>6907</c:v>
                </c:pt>
                <c:pt idx="14">
                  <c:v>6751</c:v>
                </c:pt>
              </c:numCache>
            </c:numRef>
          </c:val>
          <c:extLst>
            <c:ext xmlns:c16="http://schemas.microsoft.com/office/drawing/2014/chart" uri="{C3380CC4-5D6E-409C-BE32-E72D297353CC}">
              <c16:uniqueId val="{00000000-8C93-4ED9-A23F-5CA47A57C4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C93-4ED9-A23F-5CA47A57C4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157</c:v>
                </c:pt>
                <c:pt idx="3">
                  <c:v>262</c:v>
                </c:pt>
                <c:pt idx="6">
                  <c:v>178</c:v>
                </c:pt>
                <c:pt idx="9">
                  <c:v>176</c:v>
                </c:pt>
                <c:pt idx="12">
                  <c:v>239</c:v>
                </c:pt>
              </c:numCache>
            </c:numRef>
          </c:val>
          <c:extLst>
            <c:ext xmlns:c16="http://schemas.microsoft.com/office/drawing/2014/chart" uri="{C3380CC4-5D6E-409C-BE32-E72D297353CC}">
              <c16:uniqueId val="{00000002-8C93-4ED9-A23F-5CA47A57C4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401</c:v>
                </c:pt>
                <c:pt idx="3">
                  <c:v>359</c:v>
                </c:pt>
                <c:pt idx="6">
                  <c:v>362</c:v>
                </c:pt>
                <c:pt idx="9">
                  <c:v>400</c:v>
                </c:pt>
                <c:pt idx="12">
                  <c:v>438</c:v>
                </c:pt>
              </c:numCache>
            </c:numRef>
          </c:val>
          <c:extLst>
            <c:ext xmlns:c16="http://schemas.microsoft.com/office/drawing/2014/chart" uri="{C3380CC4-5D6E-409C-BE32-E72D297353CC}">
              <c16:uniqueId val="{00000003-8C93-4ED9-A23F-5CA47A57C4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1686</c:v>
                </c:pt>
                <c:pt idx="3">
                  <c:v>1694</c:v>
                </c:pt>
                <c:pt idx="6">
                  <c:v>1651</c:v>
                </c:pt>
                <c:pt idx="9">
                  <c:v>1649</c:v>
                </c:pt>
                <c:pt idx="12">
                  <c:v>1650</c:v>
                </c:pt>
              </c:numCache>
            </c:numRef>
          </c:val>
          <c:extLst>
            <c:ext xmlns:c16="http://schemas.microsoft.com/office/drawing/2014/chart" uri="{C3380CC4-5D6E-409C-BE32-E72D297353CC}">
              <c16:uniqueId val="{00000004-8C93-4ED9-A23F-5CA47A57C4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93-4ED9-A23F-5CA47A57C4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C93-4ED9-A23F-5CA47A57C4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7196</c:v>
                </c:pt>
                <c:pt idx="3">
                  <c:v>7446</c:v>
                </c:pt>
                <c:pt idx="6">
                  <c:v>7703</c:v>
                </c:pt>
                <c:pt idx="9">
                  <c:v>7696</c:v>
                </c:pt>
                <c:pt idx="12">
                  <c:v>8032</c:v>
                </c:pt>
              </c:numCache>
            </c:numRef>
          </c:val>
          <c:extLst>
            <c:ext xmlns:c16="http://schemas.microsoft.com/office/drawing/2014/chart" uri="{C3380CC4-5D6E-409C-BE32-E72D297353CC}">
              <c16:uniqueId val="{00000007-8C93-4ED9-A23F-5CA47A57C48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2249</c:v>
                </c:pt>
                <c:pt idx="2">
                  <c:v>#N/A</c:v>
                </c:pt>
                <c:pt idx="3">
                  <c:v>#N/A</c:v>
                </c:pt>
                <c:pt idx="4">
                  <c:v>2637</c:v>
                </c:pt>
                <c:pt idx="5">
                  <c:v>#N/A</c:v>
                </c:pt>
                <c:pt idx="6">
                  <c:v>#N/A</c:v>
                </c:pt>
                <c:pt idx="7">
                  <c:v>2816</c:v>
                </c:pt>
                <c:pt idx="8">
                  <c:v>#N/A</c:v>
                </c:pt>
                <c:pt idx="9">
                  <c:v>#N/A</c:v>
                </c:pt>
                <c:pt idx="10">
                  <c:v>3014</c:v>
                </c:pt>
                <c:pt idx="11">
                  <c:v>#N/A</c:v>
                </c:pt>
                <c:pt idx="12">
                  <c:v>#N/A</c:v>
                </c:pt>
                <c:pt idx="13">
                  <c:v>3608</c:v>
                </c:pt>
                <c:pt idx="14">
                  <c:v>#N/A</c:v>
                </c:pt>
              </c:numCache>
            </c:numRef>
          </c:val>
          <c:smooth val="0"/>
          <c:extLst>
            <c:ext xmlns:c16="http://schemas.microsoft.com/office/drawing/2014/chart" uri="{C3380CC4-5D6E-409C-BE32-E72D297353CC}">
              <c16:uniqueId val="{00000008-8C93-4ED9-A23F-5CA47A57C48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62551</c:v>
                </c:pt>
                <c:pt idx="5">
                  <c:v>61466</c:v>
                </c:pt>
                <c:pt idx="8">
                  <c:v>59237</c:v>
                </c:pt>
                <c:pt idx="11">
                  <c:v>56934</c:v>
                </c:pt>
                <c:pt idx="14">
                  <c:v>55286</c:v>
                </c:pt>
              </c:numCache>
            </c:numRef>
          </c:val>
          <c:extLst>
            <c:ext xmlns:c16="http://schemas.microsoft.com/office/drawing/2014/chart" uri="{C3380CC4-5D6E-409C-BE32-E72D297353CC}">
              <c16:uniqueId val="{00000000-E110-438B-8BF5-FB92014F3F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24414</c:v>
                </c:pt>
                <c:pt idx="5">
                  <c:v>24041</c:v>
                </c:pt>
                <c:pt idx="8">
                  <c:v>22594</c:v>
                </c:pt>
                <c:pt idx="11">
                  <c:v>19658</c:v>
                </c:pt>
                <c:pt idx="14">
                  <c:v>18194</c:v>
                </c:pt>
              </c:numCache>
            </c:numRef>
          </c:val>
          <c:extLst>
            <c:ext xmlns:c16="http://schemas.microsoft.com/office/drawing/2014/chart" uri="{C3380CC4-5D6E-409C-BE32-E72D297353CC}">
              <c16:uniqueId val="{00000001-E110-438B-8BF5-FB92014F3F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12143</c:v>
                </c:pt>
                <c:pt idx="5">
                  <c:v>14488</c:v>
                </c:pt>
                <c:pt idx="8">
                  <c:v>15874</c:v>
                </c:pt>
                <c:pt idx="11">
                  <c:v>16838</c:v>
                </c:pt>
                <c:pt idx="14">
                  <c:v>16605</c:v>
                </c:pt>
              </c:numCache>
            </c:numRef>
          </c:val>
          <c:extLst>
            <c:ext xmlns:c16="http://schemas.microsoft.com/office/drawing/2014/chart" uri="{C3380CC4-5D6E-409C-BE32-E72D297353CC}">
              <c16:uniqueId val="{00000002-E110-438B-8BF5-FB92014F3F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10-438B-8BF5-FB92014F3F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10-438B-8BF5-FB92014F3F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10-438B-8BF5-FB92014F3F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6319</c:v>
                </c:pt>
                <c:pt idx="3">
                  <c:v>6553</c:v>
                </c:pt>
                <c:pt idx="6">
                  <c:v>6670</c:v>
                </c:pt>
                <c:pt idx="9">
                  <c:v>7083</c:v>
                </c:pt>
                <c:pt idx="12">
                  <c:v>7192</c:v>
                </c:pt>
              </c:numCache>
            </c:numRef>
          </c:val>
          <c:extLst>
            <c:ext xmlns:c16="http://schemas.microsoft.com/office/drawing/2014/chart" uri="{C3380CC4-5D6E-409C-BE32-E72D297353CC}">
              <c16:uniqueId val="{00000006-E110-438B-8BF5-FB92014F3F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4312</c:v>
                </c:pt>
                <c:pt idx="3">
                  <c:v>4232</c:v>
                </c:pt>
                <c:pt idx="6">
                  <c:v>4412</c:v>
                </c:pt>
                <c:pt idx="9">
                  <c:v>4787</c:v>
                </c:pt>
                <c:pt idx="12">
                  <c:v>5466</c:v>
                </c:pt>
              </c:numCache>
            </c:numRef>
          </c:val>
          <c:extLst>
            <c:ext xmlns:c16="http://schemas.microsoft.com/office/drawing/2014/chart" uri="{C3380CC4-5D6E-409C-BE32-E72D297353CC}">
              <c16:uniqueId val="{00000007-E110-438B-8BF5-FB92014F3F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18540</c:v>
                </c:pt>
                <c:pt idx="3">
                  <c:v>18166</c:v>
                </c:pt>
                <c:pt idx="6">
                  <c:v>17494</c:v>
                </c:pt>
                <c:pt idx="9">
                  <c:v>16507</c:v>
                </c:pt>
                <c:pt idx="12">
                  <c:v>15527</c:v>
                </c:pt>
              </c:numCache>
            </c:numRef>
          </c:val>
          <c:extLst>
            <c:ext xmlns:c16="http://schemas.microsoft.com/office/drawing/2014/chart" uri="{C3380CC4-5D6E-409C-BE32-E72D297353CC}">
              <c16:uniqueId val="{00000008-E110-438B-8BF5-FB92014F3F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1824</c:v>
                </c:pt>
                <c:pt idx="3">
                  <c:v>1656</c:v>
                </c:pt>
                <c:pt idx="6">
                  <c:v>3713</c:v>
                </c:pt>
                <c:pt idx="9">
                  <c:v>4668</c:v>
                </c:pt>
                <c:pt idx="12">
                  <c:v>4640</c:v>
                </c:pt>
              </c:numCache>
            </c:numRef>
          </c:val>
          <c:extLst>
            <c:ext xmlns:c16="http://schemas.microsoft.com/office/drawing/2014/chart" uri="{C3380CC4-5D6E-409C-BE32-E72D297353CC}">
              <c16:uniqueId val="{00000009-E110-438B-8BF5-FB92014F3F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91069</c:v>
                </c:pt>
                <c:pt idx="3">
                  <c:v>90918</c:v>
                </c:pt>
                <c:pt idx="6">
                  <c:v>88144</c:v>
                </c:pt>
                <c:pt idx="9">
                  <c:v>86820</c:v>
                </c:pt>
                <c:pt idx="12">
                  <c:v>87089</c:v>
                </c:pt>
              </c:numCache>
            </c:numRef>
          </c:val>
          <c:extLst>
            <c:ext xmlns:c16="http://schemas.microsoft.com/office/drawing/2014/chart" uri="{C3380CC4-5D6E-409C-BE32-E72D297353CC}">
              <c16:uniqueId val="{0000000A-E110-438B-8BF5-FB92014F3F4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22956</c:v>
                </c:pt>
                <c:pt idx="2">
                  <c:v>#N/A</c:v>
                </c:pt>
                <c:pt idx="3">
                  <c:v>#N/A</c:v>
                </c:pt>
                <c:pt idx="4">
                  <c:v>21530</c:v>
                </c:pt>
                <c:pt idx="5">
                  <c:v>#N/A</c:v>
                </c:pt>
                <c:pt idx="6">
                  <c:v>#N/A</c:v>
                </c:pt>
                <c:pt idx="7">
                  <c:v>22728</c:v>
                </c:pt>
                <c:pt idx="8">
                  <c:v>#N/A</c:v>
                </c:pt>
                <c:pt idx="9">
                  <c:v>#N/A</c:v>
                </c:pt>
                <c:pt idx="10">
                  <c:v>26435</c:v>
                </c:pt>
                <c:pt idx="11">
                  <c:v>#N/A</c:v>
                </c:pt>
                <c:pt idx="12">
                  <c:v>#N/A</c:v>
                </c:pt>
                <c:pt idx="13">
                  <c:v>29829</c:v>
                </c:pt>
                <c:pt idx="14">
                  <c:v>#N/A</c:v>
                </c:pt>
              </c:numCache>
            </c:numRef>
          </c:val>
          <c:smooth val="0"/>
          <c:extLst>
            <c:ext xmlns:c16="http://schemas.microsoft.com/office/drawing/2014/chart" uri="{C3380CC4-5D6E-409C-BE32-E72D297353CC}">
              <c16:uniqueId val="{0000000B-E110-438B-8BF5-FB92014F3F4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4243</c:v>
                </c:pt>
                <c:pt idx="1">
                  <c:v>4416</c:v>
                </c:pt>
                <c:pt idx="2">
                  <c:v>4360</c:v>
                </c:pt>
              </c:numCache>
            </c:numRef>
          </c:val>
          <c:extLst>
            <c:ext xmlns:c16="http://schemas.microsoft.com/office/drawing/2014/chart" uri="{C3380CC4-5D6E-409C-BE32-E72D297353CC}">
              <c16:uniqueId val="{00000000-627D-4CA1-842D-FE6D8FF81A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3276</c:v>
                </c:pt>
                <c:pt idx="1">
                  <c:v>3491</c:v>
                </c:pt>
                <c:pt idx="2">
                  <c:v>3512</c:v>
                </c:pt>
              </c:numCache>
            </c:numRef>
          </c:val>
          <c:extLst>
            <c:ext xmlns:c16="http://schemas.microsoft.com/office/drawing/2014/chart" uri="{C3380CC4-5D6E-409C-BE32-E72D297353CC}">
              <c16:uniqueId val="{00000001-627D-4CA1-842D-FE6D8FF81A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5844</c:v>
                </c:pt>
                <c:pt idx="1">
                  <c:v>6485</c:v>
                </c:pt>
                <c:pt idx="2">
                  <c:v>6234</c:v>
                </c:pt>
              </c:numCache>
            </c:numRef>
          </c:val>
          <c:extLst>
            <c:ext xmlns:c16="http://schemas.microsoft.com/office/drawing/2014/chart" uri="{C3380CC4-5D6E-409C-BE32-E72D297353CC}">
              <c16:uniqueId val="{00000002-627D-4CA1-842D-FE6D8FF81A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北海道苫小牧市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a:t>
          </a:r>
          <a:r>
            <a:rPr kumimoji="1" lang="en-US" altLang="ja-JP" sz="1400">
              <a:latin typeface="ＭＳ ゴシック" pitchFamily="49" charset="-128"/>
              <a:ea typeface="ＭＳ ゴシック" pitchFamily="49" charset="-128"/>
            </a:rPr>
            <a:t>19.7</a:t>
          </a:r>
          <a:r>
            <a:rPr kumimoji="1" lang="ja-JP" altLang="en-US" sz="1400">
              <a:latin typeface="ＭＳ ゴシック" pitchFamily="49" charset="-128"/>
              <a:ea typeface="ＭＳ ゴシック" pitchFamily="49" charset="-128"/>
            </a:rPr>
            <a:t>％の増、単年度実質公債費比率は前年度と比較すると、</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％の増となっており、</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ヵ年平均の実質公債費比率は</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％の増加となっています。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年度決算における分子の増は、算入公債費等の減額が主な要因です。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今後は、市民文化ホール整備などの大規模事業により、比率の上昇が見込まれます。</a:t>
          </a:r>
        </a:p>
        <a:p>
          <a:r>
            <a:rPr kumimoji="1" lang="ja-JP" altLang="en-US" sz="1400">
              <a:latin typeface="ＭＳ ゴシック" pitchFamily="49" charset="-128"/>
              <a:ea typeface="ＭＳ ゴシック" pitchFamily="49" charset="-128"/>
            </a:rPr>
            <a:t>　財政運営持続化計画に基づき、目標管理ラインを</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％以下に設定し、健全性を保つことを目指します。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北海道苫小牧市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前年度と比較して、将来負担比率は</a:t>
          </a:r>
          <a:r>
            <a:rPr kumimoji="1" lang="en-US" altLang="ja-JP" sz="1400">
              <a:latin typeface="ＭＳ ゴシック" pitchFamily="49" charset="-128"/>
              <a:ea typeface="ＭＳ ゴシック" pitchFamily="49" charset="-128"/>
            </a:rPr>
            <a:t>7.2</a:t>
          </a:r>
          <a:r>
            <a:rPr kumimoji="1" lang="ja-JP" altLang="en-US" sz="1400">
              <a:latin typeface="ＭＳ ゴシック" pitchFamily="49" charset="-128"/>
              <a:ea typeface="ＭＳ ゴシック" pitchFamily="49" charset="-128"/>
            </a:rPr>
            <a:t>ポイントの増加、分子は</a:t>
          </a:r>
          <a:r>
            <a:rPr kumimoji="1" lang="en-US" altLang="ja-JP" sz="1400">
              <a:latin typeface="ＭＳ ゴシック" pitchFamily="49" charset="-128"/>
              <a:ea typeface="ＭＳ ゴシック" pitchFamily="49" charset="-128"/>
            </a:rPr>
            <a:t>12.8</a:t>
          </a:r>
          <a:r>
            <a:rPr kumimoji="1" lang="ja-JP" altLang="en-US" sz="1400">
              <a:latin typeface="ＭＳ ゴシック" pitchFamily="49" charset="-128"/>
              <a:ea typeface="ＭＳ ゴシック" pitchFamily="49" charset="-128"/>
            </a:rPr>
            <a:t>％の増加となっています。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分子の増加の主な要因は、充当可能特定歳入及び基準財政需要額算入見込額が減少したことによるものです。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今後市民文化ホール整備などの大規模事業により、比率の上昇が見込まれます。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基金及び市債の発行管理になどにより、将来世代の負担が過大にならないように、健全な財政運営に努めてまいります。</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北海道苫小牧市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財政調整基金やその他特定目的基金の減などにより、前年度と比較すると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各基金等については、財政運営持続化計画に基づき、今後の財政運営を踏まえた基金等の残高の目標を定めて管理を行う。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公共施設整備基金：当市の施設の整備に要する経費の財源に充てるため。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廃棄物処理施設整備基金：廃棄物処理施設の整備に要する経費の財源に充てるため。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総合戦略推進基金：苫小牧市総合戦略の推進に要する経費の財源に充てるため。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公共施設整備基金：公共施設整備に要する経費の財源に充てる金額が、積立額を上回ったことにより残高が減少となった。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廃棄物処理施設整備基金：廃棄物処理施設の整備に要する経費の財源のため積立てたことにより残高が増加となった。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総合戦略推進基金：苫小牧市総合戦略の推進に要する経費の財源に充てる金額が、積立額を上回ったことにより残高が減少となった。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公共施設整備基金：市民文化ホール等の公共施設の整備に要する経費の財源として、適正に管理していく。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廃棄物処理施設整備基金：廃棄物処理施設の整備に要する経費の財源として、適正に管理していく。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総合戦略推進基金：総合戦略の推進に要する経費の財源として、適正に管理していく。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積立額が財源対策としての取崩額を下回ったため、残高が減少した。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財政調整基金の目標残高は、今後も財政運営における不測の事態への備えとして、財政規模の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決算剰余金を積立てたことにより増加となった。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減債基金の目標残高は、公債費が令和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年度まで高水準となる見込みがあり、令和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年度の公債費の負担を軽減するため、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北海道苫小牧市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165,590
163,950
561.66
93,627,638
92,068,012
1,366,214
42,592,327
87,088,891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ポイント下回るものの、ほぼ横ばいで推移しています。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今後も更なる人口減少に伴う税収の減少や社会保障関連費の増加に伴い、財政の逼迫が懸念されるため、市税の徴収率向上や広告料収入などの新たな財源の確保に取り組んでまいります。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156633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860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129822</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129822</xdr:rowOff>
    </xdr:from>
    <xdr:to>
      <xdr:col>15</xdr:col>
      <xdr:colOff>82550</xdr:colOff>
      <xdr:row>41</xdr:row>
      <xdr:rowOff>129822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59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103011</xdr:rowOff>
    </xdr:from>
    <xdr:to>
      <xdr:col>11</xdr:col>
      <xdr:colOff>31750</xdr:colOff>
      <xdr:row>41</xdr:row>
      <xdr:rowOff>129822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79022</xdr:rowOff>
    </xdr:from>
    <xdr:to>
      <xdr:col>15</xdr:col>
      <xdr:colOff>133350</xdr:colOff>
      <xdr:row>42</xdr:row>
      <xdr:rowOff>9172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165399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79022</xdr:rowOff>
    </xdr:from>
    <xdr:to>
      <xdr:col>11</xdr:col>
      <xdr:colOff>82550</xdr:colOff>
      <xdr:row>42</xdr:row>
      <xdr:rowOff>9172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165399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52211</xdr:rowOff>
    </xdr:from>
    <xdr:to>
      <xdr:col>7</xdr:col>
      <xdr:colOff>31750</xdr:colOff>
      <xdr:row>41</xdr:row>
      <xdr:rowOff>153811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138588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これは、主に扶助費、人件費及び物件費といった経常支出全般の支出が増加したことによるものです。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今後も社会保障関係費などの増加により、経常支出は増加傾向が続くものと予想されるため、事業の見直しや必要性の精査を行い、財源の効率的かつ効果的な活用に努めてまいります。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34544</xdr:rowOff>
    </xdr:from>
    <xdr:to>
      <xdr:col>23</xdr:col>
      <xdr:colOff>133350</xdr:colOff>
      <xdr:row>64</xdr:row>
      <xdr:rowOff>49022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0734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143256</xdr:rowOff>
    </xdr:from>
    <xdr:to>
      <xdr:col>19</xdr:col>
      <xdr:colOff>133350</xdr:colOff>
      <xdr:row>64</xdr:row>
      <xdr:rowOff>34544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94460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128778</xdr:rowOff>
    </xdr:from>
    <xdr:to>
      <xdr:col>15</xdr:col>
      <xdr:colOff>82550</xdr:colOff>
      <xdr:row>63</xdr:row>
      <xdr:rowOff>143256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3012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128778</xdr:rowOff>
    </xdr:from>
    <xdr:to>
      <xdr:col>11</xdr:col>
      <xdr:colOff>31750</xdr:colOff>
      <xdr:row>64</xdr:row>
      <xdr:rowOff>24892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3012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169672</xdr:rowOff>
    </xdr:from>
    <xdr:to>
      <xdr:col>23</xdr:col>
      <xdr:colOff>184150</xdr:colOff>
      <xdr:row>64</xdr:row>
      <xdr:rowOff>99822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14749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155194</xdr:rowOff>
    </xdr:from>
    <xdr:to>
      <xdr:col>19</xdr:col>
      <xdr:colOff>184150</xdr:colOff>
      <xdr:row>64</xdr:row>
      <xdr:rowOff>85344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95521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2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92456</xdr:rowOff>
    </xdr:from>
    <xdr:to>
      <xdr:col>15</xdr:col>
      <xdr:colOff>133350</xdr:colOff>
      <xdr:row>64</xdr:row>
      <xdr:rowOff>22606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32783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77978</xdr:rowOff>
    </xdr:from>
    <xdr:to>
      <xdr:col>11</xdr:col>
      <xdr:colOff>82550</xdr:colOff>
      <xdr:row>64</xdr:row>
      <xdr:rowOff>8128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18305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145542</xdr:rowOff>
    </xdr:from>
    <xdr:to>
      <xdr:col>7</xdr:col>
      <xdr:colOff>31750</xdr:colOff>
      <xdr:row>64</xdr:row>
      <xdr:rowOff>75692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85869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1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[144,317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人当たりの人件費・物件費の決算額は</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円の増となっております。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これは、人件費と物件費それぞれ増加したためです。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今後も引き続き、行財政改革の取り組みを通じて、効率的な財政運営に努めてまいります。</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126078</xdr:rowOff>
    </xdr:from>
    <xdr:to>
      <xdr:col>23</xdr:col>
      <xdr:colOff>133350</xdr:colOff>
      <xdr:row>84</xdr:row>
      <xdr:rowOff>127016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27878"/>
          <a:ext cx="8382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32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39908</xdr:rowOff>
    </xdr:from>
    <xdr:to>
      <xdr:col>19</xdr:col>
      <xdr:colOff>133350</xdr:colOff>
      <xdr:row>84</xdr:row>
      <xdr:rowOff>126078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41708"/>
          <a:ext cx="889000" cy="8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162909</xdr:rowOff>
    </xdr:from>
    <xdr:to>
      <xdr:col>15</xdr:col>
      <xdr:colOff>82550</xdr:colOff>
      <xdr:row>84</xdr:row>
      <xdr:rowOff>39908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93259"/>
          <a:ext cx="889000" cy="4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21536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74259</xdr:rowOff>
    </xdr:from>
    <xdr:to>
      <xdr:col>11</xdr:col>
      <xdr:colOff>31750</xdr:colOff>
      <xdr:row>83</xdr:row>
      <xdr:rowOff>162909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04609"/>
          <a:ext cx="889000" cy="8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137850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76216</xdr:rowOff>
    </xdr:from>
    <xdr:to>
      <xdr:col>23</xdr:col>
      <xdr:colOff>184150</xdr:colOff>
      <xdr:row>85</xdr:row>
      <xdr:rowOff>6366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48293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75278</xdr:rowOff>
    </xdr:from>
    <xdr:to>
      <xdr:col>19</xdr:col>
      <xdr:colOff>184150</xdr:colOff>
      <xdr:row>85</xdr:row>
      <xdr:rowOff>5428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7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161655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63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160558</xdr:rowOff>
    </xdr:from>
    <xdr:to>
      <xdr:col>15</xdr:col>
      <xdr:colOff>133350</xdr:colOff>
      <xdr:row>84</xdr:row>
      <xdr:rowOff>90708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9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75485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77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112109</xdr:rowOff>
    </xdr:from>
    <xdr:to>
      <xdr:col>11</xdr:col>
      <xdr:colOff>82550</xdr:colOff>
      <xdr:row>84</xdr:row>
      <xdr:rowOff>42259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4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27036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2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23459</xdr:rowOff>
    </xdr:from>
    <xdr:to>
      <xdr:col>7</xdr:col>
      <xdr:colOff>31750</xdr:colOff>
      <xdr:row>83</xdr:row>
      <xdr:rowOff>125059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5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109836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40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給与水準は、類似団体平均を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ポイント下回るものの、給与水準は前年度と比較して同額程度となっており、給与について大きな変動はありません。</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今後も引き続き給与の適正化に取り組んでまいります。</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164041</xdr:rowOff>
    </xdr:from>
    <xdr:to>
      <xdr:col>81</xdr:col>
      <xdr:colOff>44450</xdr:colOff>
      <xdr:row>83</xdr:row>
      <xdr:rowOff>12700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22294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32809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2430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32809</xdr:rowOff>
    </xdr:from>
    <xdr:to>
      <xdr:col>72</xdr:col>
      <xdr:colOff>203200</xdr:colOff>
      <xdr:row>83</xdr:row>
      <xdr:rowOff>52916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2631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52916</xdr:rowOff>
    </xdr:from>
    <xdr:to>
      <xdr:col>68</xdr:col>
      <xdr:colOff>152400</xdr:colOff>
      <xdr:row>83</xdr:row>
      <xdr:rowOff>93134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2832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113241</xdr:rowOff>
    </xdr:from>
    <xdr:to>
      <xdr:col>81</xdr:col>
      <xdr:colOff>95250</xdr:colOff>
      <xdr:row>83</xdr:row>
      <xdr:rowOff>43391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1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129768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1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153459</xdr:rowOff>
    </xdr:from>
    <xdr:to>
      <xdr:col>73</xdr:col>
      <xdr:colOff>44450</xdr:colOff>
      <xdr:row>83</xdr:row>
      <xdr:rowOff>83609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93786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98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2116</xdr:rowOff>
    </xdr:from>
    <xdr:to>
      <xdr:col>68</xdr:col>
      <xdr:colOff>203200</xdr:colOff>
      <xdr:row>83</xdr:row>
      <xdr:rowOff>103716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113893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42334</xdr:rowOff>
    </xdr:from>
    <xdr:to>
      <xdr:col>64</xdr:col>
      <xdr:colOff>152400</xdr:colOff>
      <xdr:row>83</xdr:row>
      <xdr:rowOff>143934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154111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人当たりの職員数は、前年度と比較し同程度となっており、職員数に大きな変動はありません。</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今後も引き続き、現正規職員数を基準とし、新たな行政需要に対しても再配置することにより対応することで、職員数の適正管理に努めてまいります。</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131921</xdr:rowOff>
    </xdr:from>
    <xdr:to>
      <xdr:col>81</xdr:col>
      <xdr:colOff>44450</xdr:colOff>
      <xdr:row>62</xdr:row>
      <xdr:rowOff>153035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61821"/>
          <a:ext cx="8382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101759</xdr:rowOff>
    </xdr:from>
    <xdr:to>
      <xdr:col>77</xdr:col>
      <xdr:colOff>44450</xdr:colOff>
      <xdr:row>62</xdr:row>
      <xdr:rowOff>131921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3165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123048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8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101759</xdr:rowOff>
    </xdr:from>
    <xdr:to>
      <xdr:col>72</xdr:col>
      <xdr:colOff>203200</xdr:colOff>
      <xdr:row>62</xdr:row>
      <xdr:rowOff>107791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73165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113999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101759</xdr:rowOff>
    </xdr:from>
    <xdr:to>
      <xdr:col>68</xdr:col>
      <xdr:colOff>152400</xdr:colOff>
      <xdr:row>62</xdr:row>
      <xdr:rowOff>107791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3165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104951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74312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0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81121</xdr:rowOff>
    </xdr:from>
    <xdr:to>
      <xdr:col>77</xdr:col>
      <xdr:colOff>95250</xdr:colOff>
      <xdr:row>63</xdr:row>
      <xdr:rowOff>11271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1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167498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97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50959</xdr:rowOff>
    </xdr:from>
    <xdr:to>
      <xdr:col>73</xdr:col>
      <xdr:colOff>44450</xdr:colOff>
      <xdr:row>62</xdr:row>
      <xdr:rowOff>152559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8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137336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6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56991</xdr:rowOff>
    </xdr:from>
    <xdr:to>
      <xdr:col>68</xdr:col>
      <xdr:colOff>203200</xdr:colOff>
      <xdr:row>62</xdr:row>
      <xdr:rowOff>158591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8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143368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50959</xdr:rowOff>
    </xdr:from>
    <xdr:to>
      <xdr:col>64</xdr:col>
      <xdr:colOff>152400</xdr:colOff>
      <xdr:row>62</xdr:row>
      <xdr:rowOff>152559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8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137336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6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これは、主に元利償還金の増額が要因です。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今後市民文化ホール整備などの大規模事業により、比率が上昇することが見込まれることから、今後も地方債の適正な発行に努めてまいります。</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151795</xdr:rowOff>
    </xdr:from>
    <xdr:to>
      <xdr:col>81</xdr:col>
      <xdr:colOff>44450</xdr:colOff>
      <xdr:row>43</xdr:row>
      <xdr:rowOff>72269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352695"/>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82852</xdr:rowOff>
    </xdr:from>
    <xdr:to>
      <xdr:col>77</xdr:col>
      <xdr:colOff>44450</xdr:colOff>
      <xdr:row>42</xdr:row>
      <xdr:rowOff>151795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2837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82852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226300"/>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13909</xdr:rowOff>
    </xdr:from>
    <xdr:to>
      <xdr:col>68</xdr:col>
      <xdr:colOff>152400</xdr:colOff>
      <xdr:row>42</xdr:row>
      <xdr:rowOff>25400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21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21469</xdr:rowOff>
    </xdr:from>
    <xdr:to>
      <xdr:col>81</xdr:col>
      <xdr:colOff>95250</xdr:colOff>
      <xdr:row>43</xdr:row>
      <xdr:rowOff>123069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164996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3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100995</xdr:rowOff>
    </xdr:from>
    <xdr:to>
      <xdr:col>77</xdr:col>
      <xdr:colOff>95250</xdr:colOff>
      <xdr:row>43</xdr:row>
      <xdr:rowOff>31145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15922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32052</xdr:rowOff>
    </xdr:from>
    <xdr:to>
      <xdr:col>73</xdr:col>
      <xdr:colOff>44450</xdr:colOff>
      <xdr:row>42</xdr:row>
      <xdr:rowOff>133652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118429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将来負担比率は、前年度と比較して、</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ポイント増加しています。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これは、地方債残高等の将来負担額は減額となったものの、それに対応する公営住宅の使用料等の財源の減少幅が大きかったためです。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今後市民文化ホール整備などの大規模事業により、比率が上昇することが見込まれることから、財政運営持続化計画に基づき、健全な財政運営に努めてまいります。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123462</xdr:rowOff>
    </xdr:from>
    <xdr:to>
      <xdr:col>81</xdr:col>
      <xdr:colOff>44450</xdr:colOff>
      <xdr:row>21</xdr:row>
      <xdr:rowOff>76109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552462"/>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144961</xdr:rowOff>
    </xdr:from>
    <xdr:to>
      <xdr:col>77</xdr:col>
      <xdr:colOff>44450</xdr:colOff>
      <xdr:row>20</xdr:row>
      <xdr:rowOff>123462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3402511"/>
          <a:ext cx="889000" cy="14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65677</xdr:rowOff>
    </xdr:from>
    <xdr:to>
      <xdr:col>72</xdr:col>
      <xdr:colOff>203200</xdr:colOff>
      <xdr:row>19</xdr:row>
      <xdr:rowOff>144961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3323227"/>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35288</xdr:rowOff>
    </xdr:from>
    <xdr:to>
      <xdr:col>73</xdr:col>
      <xdr:colOff>44450</xdr:colOff>
      <xdr:row>13</xdr:row>
      <xdr:rowOff>136888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65677</xdr:rowOff>
    </xdr:from>
    <xdr:to>
      <xdr:col>68</xdr:col>
      <xdr:colOff>152400</xdr:colOff>
      <xdr:row>20</xdr:row>
      <xdr:rowOff>7983</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323227"/>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25309</xdr:rowOff>
    </xdr:from>
    <xdr:to>
      <xdr:col>81</xdr:col>
      <xdr:colOff>95250</xdr:colOff>
      <xdr:row>21</xdr:row>
      <xdr:rowOff>126909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62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168836</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59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72662</xdr:rowOff>
    </xdr:from>
    <xdr:to>
      <xdr:col>77</xdr:col>
      <xdr:colOff>95250</xdr:colOff>
      <xdr:row>21</xdr:row>
      <xdr:rowOff>2812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50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159039</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588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94161</xdr:rowOff>
    </xdr:from>
    <xdr:to>
      <xdr:col>73</xdr:col>
      <xdr:colOff>44450</xdr:colOff>
      <xdr:row>20</xdr:row>
      <xdr:rowOff>24311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35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9088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43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14877</xdr:rowOff>
    </xdr:from>
    <xdr:to>
      <xdr:col>68</xdr:col>
      <xdr:colOff>203200</xdr:colOff>
      <xdr:row>19</xdr:row>
      <xdr:rowOff>116477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27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101254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3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128633</xdr:rowOff>
    </xdr:from>
    <xdr:to>
      <xdr:col>64</xdr:col>
      <xdr:colOff>152400</xdr:colOff>
      <xdr:row>20</xdr:row>
      <xdr:rowOff>58783</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38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43560</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47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北海道苫小牧市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165,590
163,950
561.66
93,627,638
92,068,012
1,366,214
42,592,327
87,088,891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ポイント増加、類似団体平均を</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ポイント下回っています。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今後も引き続き、行財政改革の取組を通じて、効率的な財政運営に努めてまいります。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113393</xdr:rowOff>
    </xdr:from>
    <xdr:to>
      <xdr:col>24</xdr:col>
      <xdr:colOff>25400</xdr:colOff>
      <xdr:row>34</xdr:row>
      <xdr:rowOff>39914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7712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58964</xdr:rowOff>
    </xdr:from>
    <xdr:to>
      <xdr:col>19</xdr:col>
      <xdr:colOff>187325</xdr:colOff>
      <xdr:row>33</xdr:row>
      <xdr:rowOff>113393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7168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58964</xdr:rowOff>
    </xdr:from>
    <xdr:to>
      <xdr:col>15</xdr:col>
      <xdr:colOff>98425</xdr:colOff>
      <xdr:row>34</xdr:row>
      <xdr:rowOff>159657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716814"/>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159657</xdr:rowOff>
    </xdr:from>
    <xdr:to>
      <xdr:col>11</xdr:col>
      <xdr:colOff>9525</xdr:colOff>
      <xdr:row>34</xdr:row>
      <xdr:rowOff>159657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88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160564</xdr:rowOff>
    </xdr:from>
    <xdr:to>
      <xdr:col>24</xdr:col>
      <xdr:colOff>76200</xdr:colOff>
      <xdr:row>34</xdr:row>
      <xdr:rowOff>90714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5641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62593</xdr:rowOff>
    </xdr:from>
    <xdr:to>
      <xdr:col>20</xdr:col>
      <xdr:colOff>38100</xdr:colOff>
      <xdr:row>33</xdr:row>
      <xdr:rowOff>164193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2920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48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8164</xdr:rowOff>
    </xdr:from>
    <xdr:to>
      <xdr:col>15</xdr:col>
      <xdr:colOff>149225</xdr:colOff>
      <xdr:row>33</xdr:row>
      <xdr:rowOff>109764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119941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43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108857</xdr:rowOff>
    </xdr:from>
    <xdr:to>
      <xdr:col>11</xdr:col>
      <xdr:colOff>60325</xdr:colOff>
      <xdr:row>35</xdr:row>
      <xdr:rowOff>39007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49184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108857</xdr:rowOff>
    </xdr:from>
    <xdr:to>
      <xdr:col>6</xdr:col>
      <xdr:colOff>171450</xdr:colOff>
      <xdr:row>35</xdr:row>
      <xdr:rowOff>39007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49184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物件費における経常的経費一般財源は前年度から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これは、物価高騰や労務単価の上昇が要因であり、今後も上昇が見込まれるため、委託内容の精査などを図り、経費の削減に努めます。</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14</xdr:row>
      <xdr:rowOff>104140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815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81280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5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153670</xdr:rowOff>
    </xdr:from>
    <xdr:to>
      <xdr:col>73</xdr:col>
      <xdr:colOff>180975</xdr:colOff>
      <xdr:row>14</xdr:row>
      <xdr:rowOff>50800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82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153670</xdr:rowOff>
    </xdr:from>
    <xdr:to>
      <xdr:col>69</xdr:col>
      <xdr:colOff>92075</xdr:colOff>
      <xdr:row>14</xdr:row>
      <xdr:rowOff>20320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382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53340</xdr:rowOff>
    </xdr:from>
    <xdr:to>
      <xdr:col>82</xdr:col>
      <xdr:colOff>158750</xdr:colOff>
      <xdr:row>14</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69867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102870</xdr:rowOff>
    </xdr:from>
    <xdr:to>
      <xdr:col>69</xdr:col>
      <xdr:colOff>142875</xdr:colOff>
      <xdr:row>14</xdr:row>
      <xdr:rowOff>33020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43197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140970</xdr:rowOff>
    </xdr:from>
    <xdr:to>
      <xdr:col>65</xdr:col>
      <xdr:colOff>53975</xdr:colOff>
      <xdr:row>14</xdr:row>
      <xdr:rowOff>71120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81297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扶助費に係る経常収支比率は、前年度から</a:t>
          </a:r>
          <a:r>
            <a:rPr kumimoji="1" lang="en-US" altLang="ja-JP" sz="1300" baseline="0">
              <a:latin typeface="ＭＳ Ｐゴシック" panose="020B0600070205080204" pitchFamily="50" charset="-128"/>
              <a:ea typeface="ＭＳ Ｐゴシック" panose="020B0600070205080204" pitchFamily="50" charset="-128"/>
            </a:rPr>
            <a:t>1.1</a:t>
          </a:r>
          <a:r>
            <a:rPr kumimoji="1" lang="ja-JP" altLang="en-US" sz="1300" baseline="0">
              <a:latin typeface="ＭＳ Ｐゴシック" panose="020B0600070205080204" pitchFamily="50" charset="-128"/>
              <a:ea typeface="ＭＳ Ｐゴシック" panose="020B0600070205080204" pitchFamily="50" charset="-128"/>
            </a:rPr>
            <a:t>ポイント減少しています。</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類似団体平均は</a:t>
          </a:r>
          <a:r>
            <a:rPr kumimoji="1" lang="en-US" altLang="ja-JP" sz="1300" baseline="0">
              <a:latin typeface="ＭＳ Ｐゴシック" panose="020B0600070205080204" pitchFamily="50" charset="-128"/>
              <a:ea typeface="ＭＳ Ｐゴシック" panose="020B0600070205080204" pitchFamily="50" charset="-128"/>
            </a:rPr>
            <a:t>0.4</a:t>
          </a:r>
          <a:r>
            <a:rPr kumimoji="1" lang="ja-JP" altLang="en-US" sz="1300" baseline="0">
              <a:latin typeface="ＭＳ Ｐゴシック" panose="020B0600070205080204" pitchFamily="50" charset="-128"/>
              <a:ea typeface="ＭＳ Ｐゴシック" panose="020B0600070205080204" pitchFamily="50" charset="-128"/>
            </a:rPr>
            <a:t>ポイント下回っていますが、生活保護費が類似団体平均と比較して著しく高いことから、類似団体平均値と近い数値となっています。</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今後も引続き、自立支援プログラムなどを通し、生活保護世帯への就労支援等を行い、福祉の低下に繋がらないよう見極めつつ、扶助費の削減に努めて参ります。</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58</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777185"/>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86178</xdr:rowOff>
    </xdr:from>
    <xdr:to>
      <xdr:col>19</xdr:col>
      <xdr:colOff>187325</xdr:colOff>
      <xdr:row>58</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8588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4535</xdr:rowOff>
    </xdr:from>
    <xdr:to>
      <xdr:col>15</xdr:col>
      <xdr:colOff>98425</xdr:colOff>
      <xdr:row>57</xdr:row>
      <xdr:rowOff>86178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7771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118835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771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141712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35378</xdr:rowOff>
    </xdr:from>
    <xdr:to>
      <xdr:col>15</xdr:col>
      <xdr:colOff>149225</xdr:colOff>
      <xdr:row>57</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68035</xdr:rowOff>
    </xdr:from>
    <xdr:to>
      <xdr:col>6</xdr:col>
      <xdr:colOff>171450</xdr:colOff>
      <xdr:row>57</xdr:row>
      <xdr:rowOff>169635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154412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その他に係る経常収支比率は、主に除雪経費に係る維持補修費が類似団体と比較して多額であることから、類似団体平均を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今後も効率的かつ効果的な維持補修に努めていきます。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15422</xdr:rowOff>
    </xdr:from>
    <xdr:to>
      <xdr:col>82</xdr:col>
      <xdr:colOff>107950</xdr:colOff>
      <xdr:row>61</xdr:row>
      <xdr:rowOff>15422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473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15422</xdr:rowOff>
    </xdr:from>
    <xdr:to>
      <xdr:col>78</xdr:col>
      <xdr:colOff>69850</xdr:colOff>
      <xdr:row>61</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104738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121557</xdr:rowOff>
    </xdr:from>
    <xdr:to>
      <xdr:col>73</xdr:col>
      <xdr:colOff>180975</xdr:colOff>
      <xdr:row>61</xdr:row>
      <xdr:rowOff>69850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4085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121557</xdr:rowOff>
    </xdr:from>
    <xdr:to>
      <xdr:col>69</xdr:col>
      <xdr:colOff>92075</xdr:colOff>
      <xdr:row>60</xdr:row>
      <xdr:rowOff>143328</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4085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133549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136072</xdr:rowOff>
    </xdr:from>
    <xdr:to>
      <xdr:col>82</xdr:col>
      <xdr:colOff>158750</xdr:colOff>
      <xdr:row>61</xdr:row>
      <xdr:rowOff>66222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4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44649</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33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136072</xdr:rowOff>
    </xdr:from>
    <xdr:to>
      <xdr:col>78</xdr:col>
      <xdr:colOff>120650</xdr:colOff>
      <xdr:row>61</xdr:row>
      <xdr:rowOff>66222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4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50999</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509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19050</xdr:rowOff>
    </xdr:from>
    <xdr:to>
      <xdr:col>74</xdr:col>
      <xdr:colOff>31750</xdr:colOff>
      <xdr:row>61</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70757</xdr:rowOff>
    </xdr:from>
    <xdr:to>
      <xdr:col>69</xdr:col>
      <xdr:colOff>142875</xdr:colOff>
      <xdr:row>61</xdr:row>
      <xdr:rowOff>907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157134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92528</xdr:rowOff>
    </xdr:from>
    <xdr:to>
      <xdr:col>65</xdr:col>
      <xdr:colOff>53975</xdr:colOff>
      <xdr:row>61</xdr:row>
      <xdr:rowOff>22678</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7455</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これは、予算編成時に毎年行っている補助金等の見直しによるもので、今後も引続き適正な補助の評価を行ってまいります。</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75293</xdr:rowOff>
    </xdr:from>
    <xdr:to>
      <xdr:col>82</xdr:col>
      <xdr:colOff>107950</xdr:colOff>
      <xdr:row>35</xdr:row>
      <xdr:rowOff>75293</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0760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31949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42636</xdr:rowOff>
    </xdr:from>
    <xdr:to>
      <xdr:col>78</xdr:col>
      <xdr:colOff>69850</xdr:colOff>
      <xdr:row>35</xdr:row>
      <xdr:rowOff>75293</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6043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42636</xdr:rowOff>
    </xdr:from>
    <xdr:to>
      <xdr:col>73</xdr:col>
      <xdr:colOff>180975</xdr:colOff>
      <xdr:row>35</xdr:row>
      <xdr:rowOff>97064</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flipV="1">
          <a:off x="13893800" y="60433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157134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64407</xdr:rowOff>
    </xdr:from>
    <xdr:to>
      <xdr:col>69</xdr:col>
      <xdr:colOff>92075</xdr:colOff>
      <xdr:row>35</xdr:row>
      <xdr:rowOff>97064</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a:off x="13004800" y="60651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168020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24493</xdr:rowOff>
    </xdr:from>
    <xdr:to>
      <xdr:col>82</xdr:col>
      <xdr:colOff>158750</xdr:colOff>
      <xdr:row>35</xdr:row>
      <xdr:rowOff>126093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41020</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24493</xdr:rowOff>
    </xdr:from>
    <xdr:to>
      <xdr:col>78</xdr:col>
      <xdr:colOff>120650</xdr:colOff>
      <xdr:row>35</xdr:row>
      <xdr:rowOff>126093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136270</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79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163286</xdr:rowOff>
    </xdr:from>
    <xdr:to>
      <xdr:col>74</xdr:col>
      <xdr:colOff>31750</xdr:colOff>
      <xdr:row>35</xdr:row>
      <xdr:rowOff>93436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103613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46264</xdr:rowOff>
    </xdr:from>
    <xdr:to>
      <xdr:col>69</xdr:col>
      <xdr:colOff>142875</xdr:colOff>
      <xdr:row>35</xdr:row>
      <xdr:rowOff>147864</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158041</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13607</xdr:rowOff>
    </xdr:from>
    <xdr:to>
      <xdr:col>65</xdr:col>
      <xdr:colOff>53975</xdr:colOff>
      <xdr:row>35</xdr:row>
      <xdr:rowOff>115207</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125384</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公債費における経常的経費一般財源は前年度から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これは、主に元利償還金の増額が要因です。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今後も引続き、財政運営持続化計画に基づき、基金及び市債の発行管理などにより、公債費の将来負担が過大にならないよう、健全な財政運営に努めてまいります。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88900</xdr:rowOff>
    </xdr:from>
    <xdr:to>
      <xdr:col>24</xdr:col>
      <xdr:colOff>25400</xdr:colOff>
      <xdr:row>80</xdr:row>
      <xdr:rowOff>104139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987800" y="138049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119397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88900</xdr:rowOff>
    </xdr:from>
    <xdr:to>
      <xdr:col>19</xdr:col>
      <xdr:colOff>187325</xdr:colOff>
      <xdr:row>80</xdr:row>
      <xdr:rowOff>88900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380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88916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27939</xdr:rowOff>
    </xdr:from>
    <xdr:to>
      <xdr:col>15</xdr:col>
      <xdr:colOff>98425</xdr:colOff>
      <xdr:row>80</xdr:row>
      <xdr:rowOff>88900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7439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27939</xdr:rowOff>
    </xdr:from>
    <xdr:to>
      <xdr:col>11</xdr:col>
      <xdr:colOff>9525</xdr:colOff>
      <xdr:row>80</xdr:row>
      <xdr:rowOff>50800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743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149877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53339</xdr:rowOff>
    </xdr:from>
    <xdr:to>
      <xdr:col>24</xdr:col>
      <xdr:colOff>76200</xdr:colOff>
      <xdr:row>80</xdr:row>
      <xdr:rowOff>154939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25416</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38100</xdr:rowOff>
    </xdr:from>
    <xdr:to>
      <xdr:col>20</xdr:col>
      <xdr:colOff>38100</xdr:colOff>
      <xdr:row>80</xdr:row>
      <xdr:rowOff>139700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124477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38100</xdr:rowOff>
    </xdr:from>
    <xdr:to>
      <xdr:col>15</xdr:col>
      <xdr:colOff>149225</xdr:colOff>
      <xdr:row>80</xdr:row>
      <xdr:rowOff>139700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124477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148589</xdr:rowOff>
    </xdr:from>
    <xdr:to>
      <xdr:col>11</xdr:col>
      <xdr:colOff>60325</xdr:colOff>
      <xdr:row>80</xdr:row>
      <xdr:rowOff>78739</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63516</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0</xdr:rowOff>
    </xdr:from>
    <xdr:to>
      <xdr:col>6</xdr:col>
      <xdr:colOff>171450</xdr:colOff>
      <xdr:row>80</xdr:row>
      <xdr:rowOff>101600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86377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ポイント上回っており、類似団体平均は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ポイント下回っていることから、公債費の割合が本市は高いことがわかります。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今後も引続き、財政運営持続化計画に基づき、中長期的な視点で財政の健全性を維持しつつ、将来を見据えたまちづくりを目指していきます。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74</xdr:row>
      <xdr:rowOff>155575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283716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88282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89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75565</xdr:rowOff>
    </xdr:from>
    <xdr:to>
      <xdr:col>78</xdr:col>
      <xdr:colOff>69850</xdr:colOff>
      <xdr:row>74</xdr:row>
      <xdr:rowOff>149860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276286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75565</xdr:rowOff>
    </xdr:from>
    <xdr:to>
      <xdr:col>73</xdr:col>
      <xdr:colOff>180975</xdr:colOff>
      <xdr:row>74</xdr:row>
      <xdr:rowOff>104140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27628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104140</xdr:rowOff>
    </xdr:from>
    <xdr:to>
      <xdr:col>69</xdr:col>
      <xdr:colOff>92075</xdr:colOff>
      <xdr:row>74</xdr:row>
      <xdr:rowOff>167005</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279144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104775</xdr:rowOff>
    </xdr:from>
    <xdr:to>
      <xdr:col>82</xdr:col>
      <xdr:colOff>158750</xdr:colOff>
      <xdr:row>75</xdr:row>
      <xdr:rowOff>34925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121302</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63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39387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24765</xdr:rowOff>
    </xdr:from>
    <xdr:to>
      <xdr:col>74</xdr:col>
      <xdr:colOff>31750</xdr:colOff>
      <xdr:row>74</xdr:row>
      <xdr:rowOff>126365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2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136542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48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53340</xdr:rowOff>
    </xdr:from>
    <xdr:to>
      <xdr:col>69</xdr:col>
      <xdr:colOff>142875</xdr:colOff>
      <xdr:row>74</xdr:row>
      <xdr:rowOff>154940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116205</xdr:rowOff>
    </xdr:from>
    <xdr:to>
      <xdr:col>65</xdr:col>
      <xdr:colOff>53975</xdr:colOff>
      <xdr:row>75</xdr:row>
      <xdr:rowOff>46355</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56532</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北海道苫小牧市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62344</xdr:rowOff>
    </xdr:from>
    <xdr:to>
      <xdr:col>29</xdr:col>
      <xdr:colOff>127000</xdr:colOff>
      <xdr:row>17</xdr:row>
      <xdr:rowOff>15786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3169"/>
          <a:ext cx="647700" cy="124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15786</xdr:rowOff>
    </xdr:from>
    <xdr:to>
      <xdr:col>26</xdr:col>
      <xdr:colOff>50800</xdr:colOff>
      <xdr:row>17</xdr:row>
      <xdr:rowOff>85166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78061"/>
          <a:ext cx="698500" cy="69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64736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7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85166</xdr:rowOff>
    </xdr:from>
    <xdr:to>
      <xdr:col>22</xdr:col>
      <xdr:colOff>114300</xdr:colOff>
      <xdr:row>17</xdr:row>
      <xdr:rowOff>114236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7441"/>
          <a:ext cx="698500" cy="29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114236</xdr:rowOff>
    </xdr:from>
    <xdr:to>
      <xdr:col>18</xdr:col>
      <xdr:colOff>177800</xdr:colOff>
      <xdr:row>17</xdr:row>
      <xdr:rowOff>136106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76511"/>
          <a:ext cx="698500" cy="21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159592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11544</xdr:rowOff>
    </xdr:from>
    <xdr:to>
      <xdr:col>29</xdr:col>
      <xdr:colOff>177800</xdr:colOff>
      <xdr:row>16</xdr:row>
      <xdr:rowOff>113144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2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155071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7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136436</xdr:rowOff>
    </xdr:from>
    <xdr:to>
      <xdr:col>26</xdr:col>
      <xdr:colOff>101600</xdr:colOff>
      <xdr:row>17</xdr:row>
      <xdr:rowOff>66586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27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76763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9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34366</xdr:rowOff>
    </xdr:from>
    <xdr:to>
      <xdr:col>22</xdr:col>
      <xdr:colOff>165100</xdr:colOff>
      <xdr:row>17</xdr:row>
      <xdr:rowOff>135966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6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120743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8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63436</xdr:rowOff>
    </xdr:from>
    <xdr:to>
      <xdr:col>19</xdr:col>
      <xdr:colOff>38100</xdr:colOff>
      <xdr:row>17</xdr:row>
      <xdr:rowOff>165036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25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149813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1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85306</xdr:rowOff>
    </xdr:from>
    <xdr:to>
      <xdr:col>15</xdr:col>
      <xdr:colOff>101600</xdr:colOff>
      <xdr:row>18</xdr:row>
      <xdr:rowOff>15456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47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3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78003</xdr:rowOff>
    </xdr:from>
    <xdr:to>
      <xdr:col>29</xdr:col>
      <xdr:colOff>127000</xdr:colOff>
      <xdr:row>34</xdr:row>
      <xdr:rowOff>219697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345453"/>
          <a:ext cx="647700" cy="141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7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219697</xdr:rowOff>
    </xdr:from>
    <xdr:to>
      <xdr:col>26</xdr:col>
      <xdr:colOff>50800</xdr:colOff>
      <xdr:row>34</xdr:row>
      <xdr:rowOff>270675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487147"/>
          <a:ext cx="698500" cy="50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305261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1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270675</xdr:rowOff>
    </xdr:from>
    <xdr:to>
      <xdr:col>22</xdr:col>
      <xdr:colOff>114300</xdr:colOff>
      <xdr:row>34</xdr:row>
      <xdr:rowOff>315519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38125"/>
          <a:ext cx="698500" cy="44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317606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2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315519</xdr:rowOff>
    </xdr:from>
    <xdr:to>
      <xdr:col>18</xdr:col>
      <xdr:colOff>177800</xdr:colOff>
      <xdr:row>35</xdr:row>
      <xdr:rowOff>61735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82969"/>
          <a:ext cx="698500" cy="89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22331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27203</xdr:rowOff>
    </xdr:from>
    <xdr:to>
      <xdr:col>29</xdr:col>
      <xdr:colOff>177800</xdr:colOff>
      <xdr:row>34</xdr:row>
      <xdr:rowOff>128803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294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215180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3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168897</xdr:rowOff>
    </xdr:from>
    <xdr:to>
      <xdr:col>26</xdr:col>
      <xdr:colOff>101600</xdr:colOff>
      <xdr:row>34</xdr:row>
      <xdr:rowOff>270497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36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280674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05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219875</xdr:rowOff>
    </xdr:from>
    <xdr:to>
      <xdr:col>22</xdr:col>
      <xdr:colOff>165100</xdr:colOff>
      <xdr:row>34</xdr:row>
      <xdr:rowOff>321475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87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331652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5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264719</xdr:rowOff>
    </xdr:from>
    <xdr:to>
      <xdr:col>19</xdr:col>
      <xdr:colOff>38100</xdr:colOff>
      <xdr:row>35</xdr:row>
      <xdr:rowOff>23419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32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33596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01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10935</xdr:rowOff>
    </xdr:from>
    <xdr:to>
      <xdr:col>15</xdr:col>
      <xdr:colOff>101600</xdr:colOff>
      <xdr:row>35</xdr:row>
      <xdr:rowOff>112535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21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122712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北海道苫小牧市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165,590
163,950
561.66
93,627,638
92,068,012
1,366,214
42,592,327
87,088,891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118440</xdr:rowOff>
    </xdr:from>
    <xdr:to>
      <xdr:col>24</xdr:col>
      <xdr:colOff>63500</xdr:colOff>
      <xdr:row>36</xdr:row>
      <xdr:rowOff>165265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9190"/>
          <a:ext cx="838200" cy="21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64457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81255</xdr:rowOff>
    </xdr:from>
    <xdr:to>
      <xdr:col>19</xdr:col>
      <xdr:colOff>177800</xdr:colOff>
      <xdr:row>36</xdr:row>
      <xdr:rowOff>165265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53455"/>
          <a:ext cx="889000" cy="8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16032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81255</xdr:rowOff>
    </xdr:from>
    <xdr:to>
      <xdr:col>15</xdr:col>
      <xdr:colOff>50800</xdr:colOff>
      <xdr:row>36</xdr:row>
      <xdr:rowOff>162598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53455"/>
          <a:ext cx="889000" cy="8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154081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162598</xdr:rowOff>
    </xdr:from>
    <xdr:to>
      <xdr:col>10</xdr:col>
      <xdr:colOff>114300</xdr:colOff>
      <xdr:row>37</xdr:row>
      <xdr:rowOff>12179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34798"/>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30091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47045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67640</xdr:rowOff>
    </xdr:from>
    <xdr:to>
      <xdr:col>24</xdr:col>
      <xdr:colOff>114300</xdr:colOff>
      <xdr:row>35</xdr:row>
      <xdr:rowOff>169240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46067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4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114465</xdr:rowOff>
    </xdr:from>
    <xdr:to>
      <xdr:col>20</xdr:col>
      <xdr:colOff>38100</xdr:colOff>
      <xdr:row>37</xdr:row>
      <xdr:rowOff>44615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35742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7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30455</xdr:rowOff>
    </xdr:from>
    <xdr:to>
      <xdr:col>15</xdr:col>
      <xdr:colOff>101600</xdr:colOff>
      <xdr:row>36</xdr:row>
      <xdr:rowOff>132055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148582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7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111798</xdr:rowOff>
    </xdr:from>
    <xdr:to>
      <xdr:col>10</xdr:col>
      <xdr:colOff>165100</xdr:colOff>
      <xdr:row>37</xdr:row>
      <xdr:rowOff>41948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8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33075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132829</xdr:rowOff>
    </xdr:from>
    <xdr:to>
      <xdr:col>6</xdr:col>
      <xdr:colOff>38100</xdr:colOff>
      <xdr:row>37</xdr:row>
      <xdr:rowOff>62979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54106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9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5316</xdr:rowOff>
    </xdr:from>
    <xdr:to>
      <xdr:col>24</xdr:col>
      <xdr:colOff>63500</xdr:colOff>
      <xdr:row>57</xdr:row>
      <xdr:rowOff>54579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77966"/>
          <a:ext cx="8382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101915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1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5316</xdr:rowOff>
    </xdr:from>
    <xdr:to>
      <xdr:col>19</xdr:col>
      <xdr:colOff>177800</xdr:colOff>
      <xdr:row>57</xdr:row>
      <xdr:rowOff>83285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77966"/>
          <a:ext cx="889000" cy="7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83285</xdr:rowOff>
    </xdr:from>
    <xdr:to>
      <xdr:col>15</xdr:col>
      <xdr:colOff>50800</xdr:colOff>
      <xdr:row>57</xdr:row>
      <xdr:rowOff>108007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55935"/>
          <a:ext cx="889000" cy="2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26841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5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108007</xdr:rowOff>
    </xdr:from>
    <xdr:to>
      <xdr:col>10</xdr:col>
      <xdr:colOff>114300</xdr:colOff>
      <xdr:row>57</xdr:row>
      <xdr:rowOff>166005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80657"/>
          <a:ext cx="889000" cy="5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85592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1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36646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3779</xdr:rowOff>
    </xdr:from>
    <xdr:to>
      <xdr:col>24</xdr:col>
      <xdr:colOff>114300</xdr:colOff>
      <xdr:row>57</xdr:row>
      <xdr:rowOff>105379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7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153656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5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125966</xdr:rowOff>
    </xdr:from>
    <xdr:to>
      <xdr:col>20</xdr:col>
      <xdr:colOff>38100</xdr:colOff>
      <xdr:row>57</xdr:row>
      <xdr:rowOff>56116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2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72643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0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32485</xdr:rowOff>
    </xdr:from>
    <xdr:to>
      <xdr:col>15</xdr:col>
      <xdr:colOff>101600</xdr:colOff>
      <xdr:row>57</xdr:row>
      <xdr:rowOff>134085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0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125212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9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57207</xdr:rowOff>
    </xdr:from>
    <xdr:to>
      <xdr:col>10</xdr:col>
      <xdr:colOff>165100</xdr:colOff>
      <xdr:row>57</xdr:row>
      <xdr:rowOff>158807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2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149934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115205</xdr:rowOff>
    </xdr:from>
    <xdr:to>
      <xdr:col>6</xdr:col>
      <xdr:colOff>38100</xdr:colOff>
      <xdr:row>58</xdr:row>
      <xdr:rowOff>45355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8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61882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6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101371</xdr:rowOff>
    </xdr:from>
    <xdr:to>
      <xdr:col>24</xdr:col>
      <xdr:colOff>63500</xdr:colOff>
      <xdr:row>71</xdr:row>
      <xdr:rowOff>102057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274321"/>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43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101371</xdr:rowOff>
    </xdr:from>
    <xdr:to>
      <xdr:col>19</xdr:col>
      <xdr:colOff>177800</xdr:colOff>
      <xdr:row>71</xdr:row>
      <xdr:rowOff>164770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274321"/>
          <a:ext cx="889000" cy="6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164770</xdr:rowOff>
    </xdr:from>
    <xdr:to>
      <xdr:col>15</xdr:col>
      <xdr:colOff>50800</xdr:colOff>
      <xdr:row>72</xdr:row>
      <xdr:rowOff>34544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337720"/>
          <a:ext cx="889000" cy="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34544</xdr:rowOff>
    </xdr:from>
    <xdr:to>
      <xdr:col>10</xdr:col>
      <xdr:colOff>114300</xdr:colOff>
      <xdr:row>73</xdr:row>
      <xdr:rowOff>52222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378944"/>
          <a:ext cx="889000" cy="18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22065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28312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51257</xdr:rowOff>
    </xdr:from>
    <xdr:to>
      <xdr:col>24</xdr:col>
      <xdr:colOff>114300</xdr:colOff>
      <xdr:row>71</xdr:row>
      <xdr:rowOff>152857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22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4284</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17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50571</xdr:rowOff>
    </xdr:from>
    <xdr:to>
      <xdr:col>20</xdr:col>
      <xdr:colOff>38100</xdr:colOff>
      <xdr:row>71</xdr:row>
      <xdr:rowOff>152171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22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168698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199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113970</xdr:rowOff>
    </xdr:from>
    <xdr:to>
      <xdr:col>15</xdr:col>
      <xdr:colOff>101600</xdr:colOff>
      <xdr:row>72</xdr:row>
      <xdr:rowOff>44120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28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60647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06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155194</xdr:rowOff>
    </xdr:from>
    <xdr:to>
      <xdr:col>10</xdr:col>
      <xdr:colOff>165100</xdr:colOff>
      <xdr:row>72</xdr:row>
      <xdr:rowOff>85344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32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101871</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10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1422</xdr:rowOff>
    </xdr:from>
    <xdr:to>
      <xdr:col>6</xdr:col>
      <xdr:colOff>38100</xdr:colOff>
      <xdr:row>73</xdr:row>
      <xdr:rowOff>103022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51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119549</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29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26606</xdr:rowOff>
    </xdr:from>
    <xdr:to>
      <xdr:col>24</xdr:col>
      <xdr:colOff>63500</xdr:colOff>
      <xdr:row>93</xdr:row>
      <xdr:rowOff>108496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971456"/>
          <a:ext cx="838200" cy="8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108496</xdr:rowOff>
    </xdr:from>
    <xdr:to>
      <xdr:col>19</xdr:col>
      <xdr:colOff>177800</xdr:colOff>
      <xdr:row>94</xdr:row>
      <xdr:rowOff>75209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053346"/>
          <a:ext cx="889000" cy="13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116578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57162</xdr:rowOff>
    </xdr:from>
    <xdr:to>
      <xdr:col>15</xdr:col>
      <xdr:colOff>50800</xdr:colOff>
      <xdr:row>94</xdr:row>
      <xdr:rowOff>75209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002012"/>
          <a:ext cx="889000" cy="18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53446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57162</xdr:rowOff>
    </xdr:from>
    <xdr:to>
      <xdr:col>10</xdr:col>
      <xdr:colOff>114300</xdr:colOff>
      <xdr:row>95</xdr:row>
      <xdr:rowOff>96762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002012"/>
          <a:ext cx="889000" cy="38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84141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37977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147256</xdr:rowOff>
    </xdr:from>
    <xdr:to>
      <xdr:col>24</xdr:col>
      <xdr:colOff>114300</xdr:colOff>
      <xdr:row>93</xdr:row>
      <xdr:rowOff>77406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9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170133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77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57696</xdr:rowOff>
    </xdr:from>
    <xdr:to>
      <xdr:col>20</xdr:col>
      <xdr:colOff>38100</xdr:colOff>
      <xdr:row>93</xdr:row>
      <xdr:rowOff>159296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0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4373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777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24409</xdr:rowOff>
    </xdr:from>
    <xdr:to>
      <xdr:col>15</xdr:col>
      <xdr:colOff>101600</xdr:colOff>
      <xdr:row>94</xdr:row>
      <xdr:rowOff>126009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4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142536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1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6362</xdr:rowOff>
    </xdr:from>
    <xdr:to>
      <xdr:col>10</xdr:col>
      <xdr:colOff>165100</xdr:colOff>
      <xdr:row>93</xdr:row>
      <xdr:rowOff>107962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95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124489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72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45962</xdr:rowOff>
    </xdr:from>
    <xdr:to>
      <xdr:col>6</xdr:col>
      <xdr:colOff>38100</xdr:colOff>
      <xdr:row>95</xdr:row>
      <xdr:rowOff>147562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33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164089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10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140691</xdr:rowOff>
    </xdr:from>
    <xdr:to>
      <xdr:col>55</xdr:col>
      <xdr:colOff>0</xdr:colOff>
      <xdr:row>37</xdr:row>
      <xdr:rowOff>7101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312891"/>
          <a:ext cx="838200" cy="3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133654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05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108981</xdr:rowOff>
    </xdr:from>
    <xdr:to>
      <xdr:col>50</xdr:col>
      <xdr:colOff>114300</xdr:colOff>
      <xdr:row>36</xdr:row>
      <xdr:rowOff>140691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281181"/>
          <a:ext cx="889000" cy="3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68165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4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108981</xdr:rowOff>
    </xdr:from>
    <xdr:to>
      <xdr:col>45</xdr:col>
      <xdr:colOff>177800</xdr:colOff>
      <xdr:row>37</xdr:row>
      <xdr:rowOff>26739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81181"/>
          <a:ext cx="889000" cy="8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84553</xdr:rowOff>
    </xdr:from>
    <xdr:to>
      <xdr:col>41</xdr:col>
      <xdr:colOff>50800</xdr:colOff>
      <xdr:row>37</xdr:row>
      <xdr:rowOff>26739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228053"/>
          <a:ext cx="889000" cy="114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84701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10569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127751</xdr:rowOff>
    </xdr:from>
    <xdr:to>
      <xdr:col>55</xdr:col>
      <xdr:colOff>50800</xdr:colOff>
      <xdr:row>37</xdr:row>
      <xdr:rowOff>57901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9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150628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5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89891</xdr:rowOff>
    </xdr:from>
    <xdr:to>
      <xdr:col>50</xdr:col>
      <xdr:colOff>165100</xdr:colOff>
      <xdr:row>37</xdr:row>
      <xdr:rowOff>20041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6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36568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03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58181</xdr:rowOff>
    </xdr:from>
    <xdr:to>
      <xdr:col>46</xdr:col>
      <xdr:colOff>38100</xdr:colOff>
      <xdr:row>36</xdr:row>
      <xdr:rowOff>159781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3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4858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00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147389</xdr:rowOff>
    </xdr:from>
    <xdr:to>
      <xdr:col>41</xdr:col>
      <xdr:colOff>101600</xdr:colOff>
      <xdr:row>37</xdr:row>
      <xdr:rowOff>77539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1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94066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09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33753</xdr:rowOff>
    </xdr:from>
    <xdr:to>
      <xdr:col>36</xdr:col>
      <xdr:colOff>165100</xdr:colOff>
      <xdr:row>30</xdr:row>
      <xdr:rowOff>135353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1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151880</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495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99096</xdr:rowOff>
    </xdr:from>
    <xdr:to>
      <xdr:col>55</xdr:col>
      <xdr:colOff>0</xdr:colOff>
      <xdr:row>55</xdr:row>
      <xdr:rowOff>54258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357396"/>
          <a:ext cx="838200" cy="12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53121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5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54258</xdr:rowOff>
    </xdr:from>
    <xdr:to>
      <xdr:col>50</xdr:col>
      <xdr:colOff>114300</xdr:colOff>
      <xdr:row>56</xdr:row>
      <xdr:rowOff>102874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484008"/>
          <a:ext cx="889000" cy="2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80618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144675</xdr:rowOff>
    </xdr:from>
    <xdr:to>
      <xdr:col>45</xdr:col>
      <xdr:colOff>177800</xdr:colOff>
      <xdr:row>56</xdr:row>
      <xdr:rowOff>102874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574425"/>
          <a:ext cx="889000" cy="12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101007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8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69052</xdr:rowOff>
    </xdr:from>
    <xdr:to>
      <xdr:col>41</xdr:col>
      <xdr:colOff>50800</xdr:colOff>
      <xdr:row>55</xdr:row>
      <xdr:rowOff>144675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327352"/>
          <a:ext cx="889000" cy="24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63887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3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56757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2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48296</xdr:rowOff>
    </xdr:from>
    <xdr:to>
      <xdr:col>55</xdr:col>
      <xdr:colOff>50800</xdr:colOff>
      <xdr:row>54</xdr:row>
      <xdr:rowOff>149896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30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71173</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15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3458</xdr:rowOff>
    </xdr:from>
    <xdr:to>
      <xdr:col>50</xdr:col>
      <xdr:colOff>165100</xdr:colOff>
      <xdr:row>55</xdr:row>
      <xdr:rowOff>105058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43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121585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20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52074</xdr:rowOff>
    </xdr:from>
    <xdr:to>
      <xdr:col>46</xdr:col>
      <xdr:colOff>38100</xdr:colOff>
      <xdr:row>56</xdr:row>
      <xdr:rowOff>153674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5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170201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42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93875</xdr:rowOff>
    </xdr:from>
    <xdr:to>
      <xdr:col>41</xdr:col>
      <xdr:colOff>101600</xdr:colOff>
      <xdr:row>56</xdr:row>
      <xdr:rowOff>24025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52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40552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29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18252</xdr:rowOff>
    </xdr:from>
    <xdr:to>
      <xdr:col>36</xdr:col>
      <xdr:colOff>165100</xdr:colOff>
      <xdr:row>54</xdr:row>
      <xdr:rowOff>119852</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2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136379</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05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15761</xdr:rowOff>
    </xdr:from>
    <xdr:to>
      <xdr:col>55</xdr:col>
      <xdr:colOff>0</xdr:colOff>
      <xdr:row>76</xdr:row>
      <xdr:rowOff>51233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2360161"/>
          <a:ext cx="838200" cy="72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169321</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9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51233</xdr:rowOff>
    </xdr:from>
    <xdr:to>
      <xdr:col>50</xdr:col>
      <xdr:colOff>114300</xdr:colOff>
      <xdr:row>77</xdr:row>
      <xdr:rowOff>102743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081433"/>
          <a:ext cx="889000" cy="2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155948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35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102743</xdr:rowOff>
    </xdr:from>
    <xdr:to>
      <xdr:col>45</xdr:col>
      <xdr:colOff>177800</xdr:colOff>
      <xdr:row>78</xdr:row>
      <xdr:rowOff>19608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304393"/>
          <a:ext cx="889000" cy="8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154711</xdr:rowOff>
    </xdr:from>
    <xdr:to>
      <xdr:col>41</xdr:col>
      <xdr:colOff>50800</xdr:colOff>
      <xdr:row>78</xdr:row>
      <xdr:rowOff>19608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356361"/>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64647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136411</xdr:rowOff>
    </xdr:from>
    <xdr:to>
      <xdr:col>55</xdr:col>
      <xdr:colOff>50800</xdr:colOff>
      <xdr:row>72</xdr:row>
      <xdr:rowOff>66561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230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51338</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22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433</xdr:rowOff>
    </xdr:from>
    <xdr:to>
      <xdr:col>50</xdr:col>
      <xdr:colOff>165100</xdr:colOff>
      <xdr:row>76</xdr:row>
      <xdr:rowOff>102033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03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118559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80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51943</xdr:rowOff>
    </xdr:from>
    <xdr:to>
      <xdr:col>46</xdr:col>
      <xdr:colOff>38100</xdr:colOff>
      <xdr:row>77</xdr:row>
      <xdr:rowOff>153543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25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170070</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02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140258</xdr:rowOff>
    </xdr:from>
    <xdr:to>
      <xdr:col>41</xdr:col>
      <xdr:colOff>101600</xdr:colOff>
      <xdr:row>78</xdr:row>
      <xdr:rowOff>70408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61535</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43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103911</xdr:rowOff>
    </xdr:from>
    <xdr:to>
      <xdr:col>36</xdr:col>
      <xdr:colOff>165100</xdr:colOff>
      <xdr:row>78</xdr:row>
      <xdr:rowOff>34061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3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25188</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39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92838</xdr:rowOff>
    </xdr:from>
    <xdr:to>
      <xdr:col>55</xdr:col>
      <xdr:colOff>0</xdr:colOff>
      <xdr:row>96</xdr:row>
      <xdr:rowOff>3874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380588"/>
          <a:ext cx="838200" cy="8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105363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6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92838</xdr:rowOff>
    </xdr:from>
    <xdr:to>
      <xdr:col>50</xdr:col>
      <xdr:colOff>114300</xdr:colOff>
      <xdr:row>96</xdr:row>
      <xdr:rowOff>101448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380588"/>
          <a:ext cx="889000" cy="1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130078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7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77102</xdr:rowOff>
    </xdr:from>
    <xdr:to>
      <xdr:col>45</xdr:col>
      <xdr:colOff>177800</xdr:colOff>
      <xdr:row>96</xdr:row>
      <xdr:rowOff>101448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364852"/>
          <a:ext cx="889000" cy="19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146893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17895</xdr:rowOff>
    </xdr:from>
    <xdr:to>
      <xdr:col>41</xdr:col>
      <xdr:colOff>50800</xdr:colOff>
      <xdr:row>95</xdr:row>
      <xdr:rowOff>77102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134195"/>
          <a:ext cx="889000" cy="23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115371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4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140707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124524</xdr:rowOff>
    </xdr:from>
    <xdr:to>
      <xdr:col>55</xdr:col>
      <xdr:colOff>50800</xdr:colOff>
      <xdr:row>96</xdr:row>
      <xdr:rowOff>54674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41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147401</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26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42038</xdr:rowOff>
    </xdr:from>
    <xdr:to>
      <xdr:col>50</xdr:col>
      <xdr:colOff>165100</xdr:colOff>
      <xdr:row>95</xdr:row>
      <xdr:rowOff>143638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32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160165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1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50648</xdr:rowOff>
    </xdr:from>
    <xdr:to>
      <xdr:col>46</xdr:col>
      <xdr:colOff>38100</xdr:colOff>
      <xdr:row>96</xdr:row>
      <xdr:rowOff>152248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50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168775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28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26302</xdr:rowOff>
    </xdr:from>
    <xdr:to>
      <xdr:col>41</xdr:col>
      <xdr:colOff>101600</xdr:colOff>
      <xdr:row>95</xdr:row>
      <xdr:rowOff>127902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31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144429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08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138545</xdr:rowOff>
    </xdr:from>
    <xdr:to>
      <xdr:col>36</xdr:col>
      <xdr:colOff>165100</xdr:colOff>
      <xdr:row>94</xdr:row>
      <xdr:rowOff>68695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0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85222</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585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149072</xdr:rowOff>
    </xdr:from>
    <xdr:to>
      <xdr:col>85</xdr:col>
      <xdr:colOff>127000</xdr:colOff>
      <xdr:row>74</xdr:row>
      <xdr:rowOff>23038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664922"/>
          <a:ext cx="838200" cy="4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149586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008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23038</xdr:rowOff>
    </xdr:from>
    <xdr:to>
      <xdr:col>81</xdr:col>
      <xdr:colOff>50800</xdr:colOff>
      <xdr:row>74</xdr:row>
      <xdr:rowOff>29743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710338"/>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84777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1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29743</xdr:rowOff>
    </xdr:from>
    <xdr:to>
      <xdr:col>76</xdr:col>
      <xdr:colOff>114300</xdr:colOff>
      <xdr:row>74</xdr:row>
      <xdr:rowOff>65005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717043"/>
          <a:ext cx="889000" cy="3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95617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65005</xdr:rowOff>
    </xdr:from>
    <xdr:to>
      <xdr:col>71</xdr:col>
      <xdr:colOff>177800</xdr:colOff>
      <xdr:row>74</xdr:row>
      <xdr:rowOff>96133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752305"/>
          <a:ext cx="8890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86720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98272</xdr:rowOff>
    </xdr:from>
    <xdr:to>
      <xdr:col>85</xdr:col>
      <xdr:colOff>177800</xdr:colOff>
      <xdr:row>74</xdr:row>
      <xdr:rowOff>28422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61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121149</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46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143688</xdr:rowOff>
    </xdr:from>
    <xdr:to>
      <xdr:col>81</xdr:col>
      <xdr:colOff>101600</xdr:colOff>
      <xdr:row>74</xdr:row>
      <xdr:rowOff>73838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65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90365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43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150393</xdr:rowOff>
    </xdr:from>
    <xdr:to>
      <xdr:col>76</xdr:col>
      <xdr:colOff>165100</xdr:colOff>
      <xdr:row>74</xdr:row>
      <xdr:rowOff>80543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6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97070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4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14205</xdr:rowOff>
    </xdr:from>
    <xdr:to>
      <xdr:col>72</xdr:col>
      <xdr:colOff>38100</xdr:colOff>
      <xdr:row>74</xdr:row>
      <xdr:rowOff>115805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70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132332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47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45333</xdr:rowOff>
    </xdr:from>
    <xdr:to>
      <xdr:col>67</xdr:col>
      <xdr:colOff>101600</xdr:colOff>
      <xdr:row>74</xdr:row>
      <xdr:rowOff>146933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73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163460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50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28959</xdr:rowOff>
    </xdr:from>
    <xdr:to>
      <xdr:col>85</xdr:col>
      <xdr:colOff>127000</xdr:colOff>
      <xdr:row>96</xdr:row>
      <xdr:rowOff>65208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316709"/>
          <a:ext cx="838200" cy="20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164613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23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28959</xdr:rowOff>
    </xdr:from>
    <xdr:to>
      <xdr:col>81</xdr:col>
      <xdr:colOff>50800</xdr:colOff>
      <xdr:row>96</xdr:row>
      <xdr:rowOff>29547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316709"/>
          <a:ext cx="889000" cy="17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63147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69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31736</xdr:rowOff>
    </xdr:from>
    <xdr:to>
      <xdr:col>76</xdr:col>
      <xdr:colOff>114300</xdr:colOff>
      <xdr:row>96</xdr:row>
      <xdr:rowOff>29547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319486"/>
          <a:ext cx="889000" cy="16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18798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31736</xdr:rowOff>
    </xdr:from>
    <xdr:to>
      <xdr:col>71</xdr:col>
      <xdr:colOff>177800</xdr:colOff>
      <xdr:row>97</xdr:row>
      <xdr:rowOff>1854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319486"/>
          <a:ext cx="889000" cy="31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116378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25624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14408</xdr:rowOff>
    </xdr:from>
    <xdr:to>
      <xdr:col>85</xdr:col>
      <xdr:colOff>177800</xdr:colOff>
      <xdr:row>96</xdr:row>
      <xdr:rowOff>116008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47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37285</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32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149609</xdr:rowOff>
    </xdr:from>
    <xdr:to>
      <xdr:col>81</xdr:col>
      <xdr:colOff>101600</xdr:colOff>
      <xdr:row>95</xdr:row>
      <xdr:rowOff>79759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26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96286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04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150197</xdr:rowOff>
    </xdr:from>
    <xdr:to>
      <xdr:col>76</xdr:col>
      <xdr:colOff>165100</xdr:colOff>
      <xdr:row>96</xdr:row>
      <xdr:rowOff>80347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43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96874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21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152386</xdr:rowOff>
    </xdr:from>
    <xdr:to>
      <xdr:col>72</xdr:col>
      <xdr:colOff>38100</xdr:colOff>
      <xdr:row>95</xdr:row>
      <xdr:rowOff>82536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26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99063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04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122504</xdr:rowOff>
    </xdr:from>
    <xdr:to>
      <xdr:col>67</xdr:col>
      <xdr:colOff>101600</xdr:colOff>
      <xdr:row>97</xdr:row>
      <xdr:rowOff>52654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58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69181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35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103941</xdr:rowOff>
    </xdr:from>
    <xdr:to>
      <xdr:col>116</xdr:col>
      <xdr:colOff>63500</xdr:colOff>
      <xdr:row>36</xdr:row>
      <xdr:rowOff>108022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276141"/>
          <a:ext cx="838200" cy="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70429</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5855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108022</xdr:rowOff>
    </xdr:from>
    <xdr:to>
      <xdr:col>111</xdr:col>
      <xdr:colOff>177800</xdr:colOff>
      <xdr:row>36</xdr:row>
      <xdr:rowOff>157988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280222"/>
          <a:ext cx="889000" cy="4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23403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709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154232</xdr:rowOff>
    </xdr:from>
    <xdr:to>
      <xdr:col>107</xdr:col>
      <xdr:colOff>50800</xdr:colOff>
      <xdr:row>36</xdr:row>
      <xdr:rowOff>157988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326432"/>
          <a:ext cx="8890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3972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6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154232</xdr:rowOff>
    </xdr:from>
    <xdr:to>
      <xdr:col>102</xdr:col>
      <xdr:colOff>114300</xdr:colOff>
      <xdr:row>36</xdr:row>
      <xdr:rowOff>161417</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326432"/>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165625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132804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4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53141</xdr:rowOff>
    </xdr:from>
    <xdr:to>
      <xdr:col>116</xdr:col>
      <xdr:colOff>114300</xdr:colOff>
      <xdr:row>36</xdr:row>
      <xdr:rowOff>154741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22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76018</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07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57222</xdr:rowOff>
    </xdr:from>
    <xdr:to>
      <xdr:col>112</xdr:col>
      <xdr:colOff>38100</xdr:colOff>
      <xdr:row>36</xdr:row>
      <xdr:rowOff>158822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22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3899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00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107188</xdr:rowOff>
    </xdr:from>
    <xdr:to>
      <xdr:col>107</xdr:col>
      <xdr:colOff>101600</xdr:colOff>
      <xdr:row>37</xdr:row>
      <xdr:rowOff>37338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2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53865</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05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103432</xdr:rowOff>
    </xdr:from>
    <xdr:to>
      <xdr:col>102</xdr:col>
      <xdr:colOff>165100</xdr:colOff>
      <xdr:row>37</xdr:row>
      <xdr:rowOff>33582</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27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50109</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05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110617</xdr:rowOff>
    </xdr:from>
    <xdr:to>
      <xdr:col>98</xdr:col>
      <xdr:colOff>38100</xdr:colOff>
      <xdr:row>37</xdr:row>
      <xdr:rowOff>40767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28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57294</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0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23550</xdr:rowOff>
    </xdr:from>
    <xdr:to>
      <xdr:col>116</xdr:col>
      <xdr:colOff>63500</xdr:colOff>
      <xdr:row>54</xdr:row>
      <xdr:rowOff>56860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1323300" y="9281850"/>
          <a:ext cx="8382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148317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92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56860</xdr:rowOff>
    </xdr:from>
    <xdr:to>
      <xdr:col>111</xdr:col>
      <xdr:colOff>177800</xdr:colOff>
      <xdr:row>54</xdr:row>
      <xdr:rowOff>128053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9315160"/>
          <a:ext cx="889000" cy="7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0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128053</xdr:rowOff>
    </xdr:from>
    <xdr:to>
      <xdr:col>107</xdr:col>
      <xdr:colOff>50800</xdr:colOff>
      <xdr:row>54</xdr:row>
      <xdr:rowOff>131971</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9545300" y="9386353"/>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91493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0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131971</xdr:rowOff>
    </xdr:from>
    <xdr:to>
      <xdr:col>102</xdr:col>
      <xdr:colOff>114300</xdr:colOff>
      <xdr:row>54</xdr:row>
      <xdr:rowOff>137523</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18656300" y="9390271"/>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68633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0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46535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99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144200</xdr:rowOff>
    </xdr:from>
    <xdr:to>
      <xdr:col>116</xdr:col>
      <xdr:colOff>114300</xdr:colOff>
      <xdr:row>54</xdr:row>
      <xdr:rowOff>74350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923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167077</xdr:rowOff>
    </xdr:from>
    <xdr:ext cx="469744"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0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6060</xdr:rowOff>
    </xdr:from>
    <xdr:to>
      <xdr:col>112</xdr:col>
      <xdr:colOff>38100</xdr:colOff>
      <xdr:row>54</xdr:row>
      <xdr:rowOff>107660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926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52</xdr:row>
      <xdr:rowOff>124187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88428" y="903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77253</xdr:rowOff>
    </xdr:from>
    <xdr:to>
      <xdr:col>107</xdr:col>
      <xdr:colOff>101600</xdr:colOff>
      <xdr:row>55</xdr:row>
      <xdr:rowOff>7403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933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23930</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428" y="911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81171</xdr:rowOff>
    </xdr:from>
    <xdr:to>
      <xdr:col>102</xdr:col>
      <xdr:colOff>165100</xdr:colOff>
      <xdr:row>55</xdr:row>
      <xdr:rowOff>11321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933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27848</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911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86723</xdr:rowOff>
    </xdr:from>
    <xdr:to>
      <xdr:col>98</xdr:col>
      <xdr:colOff>38100</xdr:colOff>
      <xdr:row>55</xdr:row>
      <xdr:rowOff>16873</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934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33400</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912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39345</xdr:rowOff>
    </xdr:from>
    <xdr:to>
      <xdr:col>116</xdr:col>
      <xdr:colOff>63500</xdr:colOff>
      <xdr:row>73</xdr:row>
      <xdr:rowOff>116474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555195"/>
          <a:ext cx="838200" cy="7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116474</xdr:rowOff>
    </xdr:from>
    <xdr:to>
      <xdr:col>111</xdr:col>
      <xdr:colOff>177800</xdr:colOff>
      <xdr:row>74</xdr:row>
      <xdr:rowOff>41585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632324"/>
          <a:ext cx="889000" cy="9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41585</xdr:rowOff>
    </xdr:from>
    <xdr:to>
      <xdr:col>107</xdr:col>
      <xdr:colOff>50800</xdr:colOff>
      <xdr:row>74</xdr:row>
      <xdr:rowOff>71989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728885"/>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71989</xdr:rowOff>
    </xdr:from>
    <xdr:to>
      <xdr:col>102</xdr:col>
      <xdr:colOff>114300</xdr:colOff>
      <xdr:row>74</xdr:row>
      <xdr:rowOff>86573</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759289"/>
          <a:ext cx="889000" cy="1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100748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159995</xdr:rowOff>
    </xdr:from>
    <xdr:to>
      <xdr:col>116</xdr:col>
      <xdr:colOff>114300</xdr:colOff>
      <xdr:row>73</xdr:row>
      <xdr:rowOff>90145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50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11422</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35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65674</xdr:rowOff>
    </xdr:from>
    <xdr:to>
      <xdr:col>112</xdr:col>
      <xdr:colOff>38100</xdr:colOff>
      <xdr:row>73</xdr:row>
      <xdr:rowOff>167274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5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12351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35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162235</xdr:rowOff>
    </xdr:from>
    <xdr:to>
      <xdr:col>107</xdr:col>
      <xdr:colOff>101600</xdr:colOff>
      <xdr:row>74</xdr:row>
      <xdr:rowOff>92385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6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108912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45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21189</xdr:rowOff>
    </xdr:from>
    <xdr:to>
      <xdr:col>102</xdr:col>
      <xdr:colOff>165100</xdr:colOff>
      <xdr:row>74</xdr:row>
      <xdr:rowOff>122789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70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139316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48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35773</xdr:rowOff>
    </xdr:from>
    <xdr:to>
      <xdr:col>98</xdr:col>
      <xdr:colOff>38100</xdr:colOff>
      <xdr:row>74</xdr:row>
      <xdr:rowOff>137373</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72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153900</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49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歳出決算総額は、住民</a:t>
          </a:r>
          <a:r>
            <a:rPr kumimoji="1" lang="en-US" altLang="ja-JP" sz="1300" baseline="0">
              <a:latin typeface="ＭＳ Ｐゴシック" panose="020B0600070205080204" pitchFamily="50" charset="-128"/>
              <a:ea typeface="ＭＳ Ｐゴシック" panose="020B0600070205080204" pitchFamily="50" charset="-128"/>
            </a:rPr>
            <a:t>1</a:t>
          </a:r>
          <a:r>
            <a:rPr kumimoji="1" lang="ja-JP" altLang="en-US" sz="1300" baseline="0">
              <a:latin typeface="ＭＳ Ｐゴシック" panose="020B0600070205080204" pitchFamily="50" charset="-128"/>
              <a:ea typeface="ＭＳ Ｐゴシック" panose="020B0600070205080204" pitchFamily="50" charset="-128"/>
            </a:rPr>
            <a:t>人あたり</a:t>
          </a:r>
          <a:r>
            <a:rPr kumimoji="1" lang="en-US" altLang="ja-JP" sz="1300" baseline="0">
              <a:latin typeface="ＭＳ Ｐゴシック" panose="020B0600070205080204" pitchFamily="50" charset="-128"/>
              <a:ea typeface="ＭＳ Ｐゴシック" panose="020B0600070205080204" pitchFamily="50" charset="-128"/>
            </a:rPr>
            <a:t>556,000</a:t>
          </a:r>
          <a:r>
            <a:rPr kumimoji="1" lang="ja-JP" altLang="en-US" sz="1300" baseline="0">
              <a:latin typeface="ＭＳ Ｐゴシック" panose="020B0600070205080204" pitchFamily="50" charset="-128"/>
              <a:ea typeface="ＭＳ Ｐゴシック" panose="020B0600070205080204" pitchFamily="50" charset="-128"/>
            </a:rPr>
            <a:t>円となっています。類似団体平均と比較してコストの割合が高い構成項目は、扶助費、維持補修費及び普通建設事業費（うち新規整備）などが挙げられます。</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扶助費が類似団体平均を上回っているのは、全国と比較し生活保護率が高いことなどが要因と考えられます。</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維持補修費が類似団体平均を上回っているのは、降雪地域のため除雪費用がかかることに加え、人口一人当たりの公営住宅管理戸数が多いことなどが要因と考えられます。</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普通建設事業費（うち新規整備）が類似団体平均を上回っているのは、市民ホール整備事業等による普通建設事業費の増加が要因と考えられます。</a:t>
          </a:r>
        </a:p>
        <a:p>
          <a:r>
            <a:rPr kumimoji="1" lang="ja-JP" altLang="en-US" sz="1300">
              <a:latin typeface="ＭＳ Ｐゴシック" panose="020B0600070205080204" pitchFamily="50" charset="-128"/>
              <a:ea typeface="ＭＳ Ｐゴシック" panose="020B0600070205080204" pitchFamily="50" charset="-128"/>
            </a:rPr>
            <a:t>　今後は公共施設管理計画や苫小牧市営住宅整備計画をもとに将来の人口動向や財政状況を踏まえ、公共施設等の総量の抑制のほか、施設の統廃合や集約化の推進により保有量の適正化を図り、効率的な施設の維持・整備に努め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北海道苫小牧市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165,590
163,950
561.66
93,627,638
92,068,012
1,366,214
42,592,327
87,088,891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157226</xdr:rowOff>
    </xdr:from>
    <xdr:to>
      <xdr:col>24</xdr:col>
      <xdr:colOff>63500</xdr:colOff>
      <xdr:row>35</xdr:row>
      <xdr:rowOff>85598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86526"/>
          <a:ext cx="8382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85598</xdr:rowOff>
    </xdr:from>
    <xdr:to>
      <xdr:col>19</xdr:col>
      <xdr:colOff>177800</xdr:colOff>
      <xdr:row>35</xdr:row>
      <xdr:rowOff>119126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86348"/>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119126</xdr:rowOff>
    </xdr:from>
    <xdr:to>
      <xdr:col>15</xdr:col>
      <xdr:colOff>50800</xdr:colOff>
      <xdr:row>35</xdr:row>
      <xdr:rowOff>125222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1987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125222</xdr:rowOff>
    </xdr:from>
    <xdr:to>
      <xdr:col>10</xdr:col>
      <xdr:colOff>114300</xdr:colOff>
      <xdr:row>35</xdr:row>
      <xdr:rowOff>130556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2597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39133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106426</xdr:rowOff>
    </xdr:from>
    <xdr:to>
      <xdr:col>24</xdr:col>
      <xdr:colOff>114300</xdr:colOff>
      <xdr:row>35</xdr:row>
      <xdr:rowOff>36576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129303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8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34798</xdr:rowOff>
    </xdr:from>
    <xdr:to>
      <xdr:col>20</xdr:col>
      <xdr:colOff>38100</xdr:colOff>
      <xdr:row>35</xdr:row>
      <xdr:rowOff>136398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152925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1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68326</xdr:rowOff>
    </xdr:from>
    <xdr:to>
      <xdr:col>15</xdr:col>
      <xdr:colOff>101600</xdr:colOff>
      <xdr:row>35</xdr:row>
      <xdr:rowOff>169926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15003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4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74422</xdr:rowOff>
    </xdr:from>
    <xdr:to>
      <xdr:col>10</xdr:col>
      <xdr:colOff>165100</xdr:colOff>
      <xdr:row>36</xdr:row>
      <xdr:rowOff>4572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21099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79756</xdr:rowOff>
    </xdr:from>
    <xdr:to>
      <xdr:col>6</xdr:col>
      <xdr:colOff>38100</xdr:colOff>
      <xdr:row>36</xdr:row>
      <xdr:rowOff>9906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26433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5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94082</xdr:rowOff>
    </xdr:from>
    <xdr:to>
      <xdr:col>24</xdr:col>
      <xdr:colOff>63500</xdr:colOff>
      <xdr:row>56</xdr:row>
      <xdr:rowOff>60858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523832"/>
          <a:ext cx="838200" cy="13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79570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60858</xdr:rowOff>
    </xdr:from>
    <xdr:to>
      <xdr:col>19</xdr:col>
      <xdr:colOff>177800</xdr:colOff>
      <xdr:row>57</xdr:row>
      <xdr:rowOff>63995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662058"/>
          <a:ext cx="889000" cy="17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85793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2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57239</xdr:rowOff>
    </xdr:from>
    <xdr:to>
      <xdr:col>15</xdr:col>
      <xdr:colOff>50800</xdr:colOff>
      <xdr:row>57</xdr:row>
      <xdr:rowOff>63995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29889"/>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57891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107772</xdr:rowOff>
    </xdr:from>
    <xdr:to>
      <xdr:col>10</xdr:col>
      <xdr:colOff>114300</xdr:colOff>
      <xdr:row>57</xdr:row>
      <xdr:rowOff>57239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80272"/>
          <a:ext cx="889000" cy="114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37240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8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51440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43282</xdr:rowOff>
    </xdr:from>
    <xdr:to>
      <xdr:col>24</xdr:col>
      <xdr:colOff>114300</xdr:colOff>
      <xdr:row>55</xdr:row>
      <xdr:rowOff>144882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7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66159</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32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10058</xdr:rowOff>
    </xdr:from>
    <xdr:to>
      <xdr:col>20</xdr:col>
      <xdr:colOff>38100</xdr:colOff>
      <xdr:row>56</xdr:row>
      <xdr:rowOff>111658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1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128185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38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13195</xdr:rowOff>
    </xdr:from>
    <xdr:to>
      <xdr:col>15</xdr:col>
      <xdr:colOff>101600</xdr:colOff>
      <xdr:row>57</xdr:row>
      <xdr:rowOff>114795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8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131322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6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6439</xdr:rowOff>
    </xdr:from>
    <xdr:to>
      <xdr:col>10</xdr:col>
      <xdr:colOff>165100</xdr:colOff>
      <xdr:row>57</xdr:row>
      <xdr:rowOff>108039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7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124566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5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56972</xdr:rowOff>
    </xdr:from>
    <xdr:to>
      <xdr:col>6</xdr:col>
      <xdr:colOff>38100</xdr:colOff>
      <xdr:row>50</xdr:row>
      <xdr:rowOff>158572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2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3649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0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160481</xdr:rowOff>
    </xdr:from>
    <xdr:to>
      <xdr:col>24</xdr:col>
      <xdr:colOff>63500</xdr:colOff>
      <xdr:row>74</xdr:row>
      <xdr:rowOff>88896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676331"/>
          <a:ext cx="838200" cy="9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82414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88896</xdr:rowOff>
    </xdr:from>
    <xdr:to>
      <xdr:col>19</xdr:col>
      <xdr:colOff>177800</xdr:colOff>
      <xdr:row>75</xdr:row>
      <xdr:rowOff>29264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776196"/>
          <a:ext cx="889000" cy="11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138138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109209</xdr:rowOff>
    </xdr:from>
    <xdr:to>
      <xdr:col>15</xdr:col>
      <xdr:colOff>50800</xdr:colOff>
      <xdr:row>75</xdr:row>
      <xdr:rowOff>29264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796509"/>
          <a:ext cx="889000" cy="9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109209</xdr:rowOff>
    </xdr:from>
    <xdr:to>
      <xdr:col>10</xdr:col>
      <xdr:colOff>114300</xdr:colOff>
      <xdr:row>75</xdr:row>
      <xdr:rowOff>158772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796509"/>
          <a:ext cx="889000" cy="22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120634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9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109681</xdr:rowOff>
    </xdr:from>
    <xdr:to>
      <xdr:col>24</xdr:col>
      <xdr:colOff>114300</xdr:colOff>
      <xdr:row>74</xdr:row>
      <xdr:rowOff>39831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62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132558</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7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38096</xdr:rowOff>
    </xdr:from>
    <xdr:to>
      <xdr:col>20</xdr:col>
      <xdr:colOff>38100</xdr:colOff>
      <xdr:row>74</xdr:row>
      <xdr:rowOff>139696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72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156223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50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149914</xdr:rowOff>
    </xdr:from>
    <xdr:to>
      <xdr:col>15</xdr:col>
      <xdr:colOff>101600</xdr:colOff>
      <xdr:row>75</xdr:row>
      <xdr:rowOff>80064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83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96591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6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58409</xdr:rowOff>
    </xdr:from>
    <xdr:to>
      <xdr:col>10</xdr:col>
      <xdr:colOff>165100</xdr:colOff>
      <xdr:row>74</xdr:row>
      <xdr:rowOff>160009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74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5086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52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107972</xdr:rowOff>
    </xdr:from>
    <xdr:to>
      <xdr:col>6</xdr:col>
      <xdr:colOff>38100</xdr:colOff>
      <xdr:row>76</xdr:row>
      <xdr:rowOff>38122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96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54649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74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152730</xdr:rowOff>
    </xdr:from>
    <xdr:to>
      <xdr:col>24</xdr:col>
      <xdr:colOff>63500</xdr:colOff>
      <xdr:row>94</xdr:row>
      <xdr:rowOff>168667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269030"/>
          <a:ext cx="8382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162980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152730</xdr:rowOff>
    </xdr:from>
    <xdr:to>
      <xdr:col>19</xdr:col>
      <xdr:colOff>177800</xdr:colOff>
      <xdr:row>95</xdr:row>
      <xdr:rowOff>27587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269030"/>
          <a:ext cx="889000" cy="4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69711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27587</xdr:rowOff>
    </xdr:from>
    <xdr:to>
      <xdr:col>15</xdr:col>
      <xdr:colOff>50800</xdr:colOff>
      <xdr:row>95</xdr:row>
      <xdr:rowOff>54628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315337"/>
          <a:ext cx="889000" cy="2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77418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54628</xdr:rowOff>
    </xdr:from>
    <xdr:to>
      <xdr:col>10</xdr:col>
      <xdr:colOff>114300</xdr:colOff>
      <xdr:row>96</xdr:row>
      <xdr:rowOff>36243</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342378"/>
          <a:ext cx="889000" cy="15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94105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7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117867</xdr:rowOff>
    </xdr:from>
    <xdr:to>
      <xdr:col>24</xdr:col>
      <xdr:colOff>114300</xdr:colOff>
      <xdr:row>95</xdr:row>
      <xdr:rowOff>48017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23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140744</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08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101930</xdr:rowOff>
    </xdr:from>
    <xdr:to>
      <xdr:col>20</xdr:col>
      <xdr:colOff>38100</xdr:colOff>
      <xdr:row>95</xdr:row>
      <xdr:rowOff>32080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21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48607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599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148237</xdr:rowOff>
    </xdr:from>
    <xdr:to>
      <xdr:col>15</xdr:col>
      <xdr:colOff>101600</xdr:colOff>
      <xdr:row>95</xdr:row>
      <xdr:rowOff>78387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26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94914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03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3828</xdr:rowOff>
    </xdr:from>
    <xdr:to>
      <xdr:col>10</xdr:col>
      <xdr:colOff>165100</xdr:colOff>
      <xdr:row>95</xdr:row>
      <xdr:rowOff>105428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29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96555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38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156893</xdr:rowOff>
    </xdr:from>
    <xdr:to>
      <xdr:col>6</xdr:col>
      <xdr:colOff>38100</xdr:colOff>
      <xdr:row>96</xdr:row>
      <xdr:rowOff>87043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44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103570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21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117983</xdr:rowOff>
    </xdr:from>
    <xdr:to>
      <xdr:col>55</xdr:col>
      <xdr:colOff>0</xdr:colOff>
      <xdr:row>35</xdr:row>
      <xdr:rowOff>2540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5947283"/>
          <a:ext cx="8382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169816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42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117983</xdr:rowOff>
    </xdr:from>
    <xdr:to>
      <xdr:col>50</xdr:col>
      <xdr:colOff>114300</xdr:colOff>
      <xdr:row>34</xdr:row>
      <xdr:rowOff>145415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5947283"/>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118000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46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143891</xdr:rowOff>
    </xdr:from>
    <xdr:to>
      <xdr:col>45</xdr:col>
      <xdr:colOff>177800</xdr:colOff>
      <xdr:row>34</xdr:row>
      <xdr:rowOff>145415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597319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119143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138176</xdr:rowOff>
    </xdr:from>
    <xdr:to>
      <xdr:col>41</xdr:col>
      <xdr:colOff>50800</xdr:colOff>
      <xdr:row>34</xdr:row>
      <xdr:rowOff>143891</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596747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113047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119905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123190</xdr:rowOff>
    </xdr:from>
    <xdr:to>
      <xdr:col>55</xdr:col>
      <xdr:colOff>50800</xdr:colOff>
      <xdr:row>35</xdr:row>
      <xdr:rowOff>53340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146067</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67183</xdr:rowOff>
    </xdr:from>
    <xdr:to>
      <xdr:col>50</xdr:col>
      <xdr:colOff>165100</xdr:colOff>
      <xdr:row>34</xdr:row>
      <xdr:rowOff>168783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8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13860</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67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94615</xdr:rowOff>
    </xdr:from>
    <xdr:to>
      <xdr:col>46</xdr:col>
      <xdr:colOff>38100</xdr:colOff>
      <xdr:row>35</xdr:row>
      <xdr:rowOff>24765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92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41292</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69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93091</xdr:rowOff>
    </xdr:from>
    <xdr:to>
      <xdr:col>41</xdr:col>
      <xdr:colOff>101600</xdr:colOff>
      <xdr:row>35</xdr:row>
      <xdr:rowOff>23241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92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39768</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69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87376</xdr:rowOff>
    </xdr:from>
    <xdr:to>
      <xdr:col>36</xdr:col>
      <xdr:colOff>165100</xdr:colOff>
      <xdr:row>35</xdr:row>
      <xdr:rowOff>17526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91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34053</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69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23800</xdr:rowOff>
    </xdr:from>
    <xdr:to>
      <xdr:col>55</xdr:col>
      <xdr:colOff>0</xdr:colOff>
      <xdr:row>57</xdr:row>
      <xdr:rowOff>35573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796450"/>
          <a:ext cx="8382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135221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33972</xdr:rowOff>
    </xdr:from>
    <xdr:to>
      <xdr:col>50</xdr:col>
      <xdr:colOff>114300</xdr:colOff>
      <xdr:row>57</xdr:row>
      <xdr:rowOff>35573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806622"/>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88758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86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33972</xdr:rowOff>
    </xdr:from>
    <xdr:to>
      <xdr:col>45</xdr:col>
      <xdr:colOff>177800</xdr:colOff>
      <xdr:row>57</xdr:row>
      <xdr:rowOff>57061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06622"/>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86530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85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57061</xdr:rowOff>
    </xdr:from>
    <xdr:to>
      <xdr:col>41</xdr:col>
      <xdr:colOff>50800</xdr:colOff>
      <xdr:row>57</xdr:row>
      <xdr:rowOff>70948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29711"/>
          <a:ext cx="889000" cy="1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144450</xdr:rowOff>
    </xdr:from>
    <xdr:to>
      <xdr:col>55</xdr:col>
      <xdr:colOff>50800</xdr:colOff>
      <xdr:row>57</xdr:row>
      <xdr:rowOff>74600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167327</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9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156223</xdr:rowOff>
    </xdr:from>
    <xdr:to>
      <xdr:col>50</xdr:col>
      <xdr:colOff>165100</xdr:colOff>
      <xdr:row>57</xdr:row>
      <xdr:rowOff>86373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5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102900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53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154622</xdr:rowOff>
    </xdr:from>
    <xdr:to>
      <xdr:col>46</xdr:col>
      <xdr:colOff>38100</xdr:colOff>
      <xdr:row>57</xdr:row>
      <xdr:rowOff>84772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101299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53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6261</xdr:rowOff>
    </xdr:from>
    <xdr:to>
      <xdr:col>41</xdr:col>
      <xdr:colOff>101600</xdr:colOff>
      <xdr:row>57</xdr:row>
      <xdr:rowOff>107861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7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98988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87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20148</xdr:rowOff>
    </xdr:from>
    <xdr:to>
      <xdr:col>36</xdr:col>
      <xdr:colOff>165100</xdr:colOff>
      <xdr:row>57</xdr:row>
      <xdr:rowOff>121748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112875</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88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111354</xdr:rowOff>
    </xdr:from>
    <xdr:to>
      <xdr:col>55</xdr:col>
      <xdr:colOff>0</xdr:colOff>
      <xdr:row>75</xdr:row>
      <xdr:rowOff>18725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798654"/>
          <a:ext cx="838200" cy="7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159636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89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33950</xdr:rowOff>
    </xdr:from>
    <xdr:to>
      <xdr:col>50</xdr:col>
      <xdr:colOff>114300</xdr:colOff>
      <xdr:row>74</xdr:row>
      <xdr:rowOff>111354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549800"/>
          <a:ext cx="889000" cy="24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72858</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27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33950</xdr:rowOff>
    </xdr:from>
    <xdr:to>
      <xdr:col>45</xdr:col>
      <xdr:colOff>177800</xdr:colOff>
      <xdr:row>74</xdr:row>
      <xdr:rowOff>9215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2549800"/>
          <a:ext cx="889000" cy="14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28556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153965</xdr:rowOff>
    </xdr:from>
    <xdr:to>
      <xdr:col>41</xdr:col>
      <xdr:colOff>50800</xdr:colOff>
      <xdr:row>74</xdr:row>
      <xdr:rowOff>9215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669815"/>
          <a:ext cx="889000" cy="2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31666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123517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139375</xdr:rowOff>
    </xdr:from>
    <xdr:to>
      <xdr:col>55</xdr:col>
      <xdr:colOff>50800</xdr:colOff>
      <xdr:row>75</xdr:row>
      <xdr:rowOff>69525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8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162252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67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60554</xdr:rowOff>
    </xdr:from>
    <xdr:to>
      <xdr:col>50</xdr:col>
      <xdr:colOff>165100</xdr:colOff>
      <xdr:row>74</xdr:row>
      <xdr:rowOff>162154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74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7231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5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154600</xdr:rowOff>
    </xdr:from>
    <xdr:to>
      <xdr:col>46</xdr:col>
      <xdr:colOff>38100</xdr:colOff>
      <xdr:row>73</xdr:row>
      <xdr:rowOff>84750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4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101277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27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129865</xdr:rowOff>
    </xdr:from>
    <xdr:to>
      <xdr:col>41</xdr:col>
      <xdr:colOff>101600</xdr:colOff>
      <xdr:row>74</xdr:row>
      <xdr:rowOff>60015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6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76542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42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103165</xdr:rowOff>
    </xdr:from>
    <xdr:to>
      <xdr:col>36</xdr:col>
      <xdr:colOff>165100</xdr:colOff>
      <xdr:row>74</xdr:row>
      <xdr:rowOff>33315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61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49842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39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8279</xdr:rowOff>
    </xdr:from>
    <xdr:to>
      <xdr:col>55</xdr:col>
      <xdr:colOff>0</xdr:colOff>
      <xdr:row>93</xdr:row>
      <xdr:rowOff>111376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5953129"/>
          <a:ext cx="838200" cy="10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18087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7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8279</xdr:rowOff>
    </xdr:from>
    <xdr:to>
      <xdr:col>50</xdr:col>
      <xdr:colOff>114300</xdr:colOff>
      <xdr:row>94</xdr:row>
      <xdr:rowOff>37675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5953129"/>
          <a:ext cx="889000" cy="20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25126</xdr:rowOff>
    </xdr:from>
    <xdr:to>
      <xdr:col>45</xdr:col>
      <xdr:colOff>177800</xdr:colOff>
      <xdr:row>94</xdr:row>
      <xdr:rowOff>37675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141426"/>
          <a:ext cx="889000" cy="1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28670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25126</xdr:rowOff>
    </xdr:from>
    <xdr:to>
      <xdr:col>41</xdr:col>
      <xdr:colOff>50800</xdr:colOff>
      <xdr:row>94</xdr:row>
      <xdr:rowOff>69337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141426"/>
          <a:ext cx="8890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18429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60576</xdr:rowOff>
    </xdr:from>
    <xdr:to>
      <xdr:col>55</xdr:col>
      <xdr:colOff>50800</xdr:colOff>
      <xdr:row>93</xdr:row>
      <xdr:rowOff>162176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00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83453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85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128929</xdr:rowOff>
    </xdr:from>
    <xdr:to>
      <xdr:col>50</xdr:col>
      <xdr:colOff>165100</xdr:colOff>
      <xdr:row>93</xdr:row>
      <xdr:rowOff>59079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9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75606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67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158325</xdr:rowOff>
    </xdr:from>
    <xdr:to>
      <xdr:col>46</xdr:col>
      <xdr:colOff>38100</xdr:colOff>
      <xdr:row>94</xdr:row>
      <xdr:rowOff>88475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10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105002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8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145776</xdr:rowOff>
    </xdr:from>
    <xdr:to>
      <xdr:col>41</xdr:col>
      <xdr:colOff>101600</xdr:colOff>
      <xdr:row>94</xdr:row>
      <xdr:rowOff>75926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09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92453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86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18537</xdr:rowOff>
    </xdr:from>
    <xdr:to>
      <xdr:col>36</xdr:col>
      <xdr:colOff>165100</xdr:colOff>
      <xdr:row>94</xdr:row>
      <xdr:rowOff>120137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13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136664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91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94712</xdr:rowOff>
    </xdr:from>
    <xdr:to>
      <xdr:col>85</xdr:col>
      <xdr:colOff>127000</xdr:colOff>
      <xdr:row>37</xdr:row>
      <xdr:rowOff>129139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438362"/>
          <a:ext cx="838200" cy="3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35506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37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129139</xdr:rowOff>
    </xdr:from>
    <xdr:to>
      <xdr:col>81</xdr:col>
      <xdr:colOff>50800</xdr:colOff>
      <xdr:row>37</xdr:row>
      <xdr:rowOff>163657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472789"/>
          <a:ext cx="889000" cy="3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31391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5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163657</xdr:rowOff>
    </xdr:from>
    <xdr:to>
      <xdr:col>76</xdr:col>
      <xdr:colOff>114300</xdr:colOff>
      <xdr:row>38</xdr:row>
      <xdr:rowOff>7341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507307"/>
          <a:ext cx="889000" cy="1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52514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153873</xdr:rowOff>
    </xdr:from>
    <xdr:to>
      <xdr:col>71</xdr:col>
      <xdr:colOff>177800</xdr:colOff>
      <xdr:row>38</xdr:row>
      <xdr:rowOff>7341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154623"/>
          <a:ext cx="889000" cy="3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52514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28739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5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43912</xdr:rowOff>
    </xdr:from>
    <xdr:to>
      <xdr:col>85</xdr:col>
      <xdr:colOff>177800</xdr:colOff>
      <xdr:row>37</xdr:row>
      <xdr:rowOff>145512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38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66789</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2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78339</xdr:rowOff>
    </xdr:from>
    <xdr:to>
      <xdr:col>81</xdr:col>
      <xdr:colOff>101600</xdr:colOff>
      <xdr:row>38</xdr:row>
      <xdr:rowOff>8489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2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25016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19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112857</xdr:rowOff>
    </xdr:from>
    <xdr:to>
      <xdr:col>76</xdr:col>
      <xdr:colOff>165100</xdr:colOff>
      <xdr:row>38</xdr:row>
      <xdr:rowOff>43007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5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59534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23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127991</xdr:rowOff>
    </xdr:from>
    <xdr:to>
      <xdr:col>72</xdr:col>
      <xdr:colOff>38100</xdr:colOff>
      <xdr:row>38</xdr:row>
      <xdr:rowOff>58141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74668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24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103073</xdr:rowOff>
    </xdr:from>
    <xdr:to>
      <xdr:col>67</xdr:col>
      <xdr:colOff>101600</xdr:colOff>
      <xdr:row>36</xdr:row>
      <xdr:rowOff>33223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10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49750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87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107386</xdr:rowOff>
    </xdr:from>
    <xdr:to>
      <xdr:col>85</xdr:col>
      <xdr:colOff>127000</xdr:colOff>
      <xdr:row>56</xdr:row>
      <xdr:rowOff>128907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708586"/>
          <a:ext cx="838200" cy="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107386</xdr:rowOff>
    </xdr:from>
    <xdr:to>
      <xdr:col>81</xdr:col>
      <xdr:colOff>50800</xdr:colOff>
      <xdr:row>57</xdr:row>
      <xdr:rowOff>104120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708586"/>
          <a:ext cx="889000" cy="16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26195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43035</xdr:rowOff>
    </xdr:from>
    <xdr:to>
      <xdr:col>76</xdr:col>
      <xdr:colOff>114300</xdr:colOff>
      <xdr:row>57</xdr:row>
      <xdr:rowOff>104120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644235"/>
          <a:ext cx="889000" cy="23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68491</xdr:rowOff>
    </xdr:from>
    <xdr:to>
      <xdr:col>71</xdr:col>
      <xdr:colOff>177800</xdr:colOff>
      <xdr:row>56</xdr:row>
      <xdr:rowOff>43035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498241"/>
          <a:ext cx="889000" cy="14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26653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9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33184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8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78107</xdr:rowOff>
    </xdr:from>
    <xdr:to>
      <xdr:col>85</xdr:col>
      <xdr:colOff>177800</xdr:colOff>
      <xdr:row>57</xdr:row>
      <xdr:rowOff>8257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67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56534</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5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56586</xdr:rowOff>
    </xdr:from>
    <xdr:to>
      <xdr:col>81</xdr:col>
      <xdr:colOff>101600</xdr:colOff>
      <xdr:row>56</xdr:row>
      <xdr:rowOff>158186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65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3263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43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53320</xdr:rowOff>
    </xdr:from>
    <xdr:to>
      <xdr:col>76</xdr:col>
      <xdr:colOff>165100</xdr:colOff>
      <xdr:row>57</xdr:row>
      <xdr:rowOff>154920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2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146047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1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163685</xdr:rowOff>
    </xdr:from>
    <xdr:to>
      <xdr:col>72</xdr:col>
      <xdr:colOff>38100</xdr:colOff>
      <xdr:row>56</xdr:row>
      <xdr:rowOff>93835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59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110362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36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17691</xdr:rowOff>
    </xdr:from>
    <xdr:to>
      <xdr:col>67</xdr:col>
      <xdr:colOff>101600</xdr:colOff>
      <xdr:row>55</xdr:row>
      <xdr:rowOff>119291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44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135818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2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149073</xdr:rowOff>
    </xdr:from>
    <xdr:to>
      <xdr:col>85</xdr:col>
      <xdr:colOff>127000</xdr:colOff>
      <xdr:row>94</xdr:row>
      <xdr:rowOff>23037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093923"/>
          <a:ext cx="838200" cy="4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149586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37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23037</xdr:rowOff>
    </xdr:from>
    <xdr:to>
      <xdr:col>81</xdr:col>
      <xdr:colOff>50800</xdr:colOff>
      <xdr:row>94</xdr:row>
      <xdr:rowOff>29744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139337"/>
          <a:ext cx="8890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84777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5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29744</xdr:rowOff>
    </xdr:from>
    <xdr:to>
      <xdr:col>76</xdr:col>
      <xdr:colOff>114300</xdr:colOff>
      <xdr:row>94</xdr:row>
      <xdr:rowOff>65005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146044"/>
          <a:ext cx="889000" cy="3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95617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65005</xdr:rowOff>
    </xdr:from>
    <xdr:to>
      <xdr:col>71</xdr:col>
      <xdr:colOff>177800</xdr:colOff>
      <xdr:row>94</xdr:row>
      <xdr:rowOff>96132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181305"/>
          <a:ext cx="889000" cy="3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86720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93921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98273</xdr:rowOff>
    </xdr:from>
    <xdr:to>
      <xdr:col>85</xdr:col>
      <xdr:colOff>177800</xdr:colOff>
      <xdr:row>94</xdr:row>
      <xdr:rowOff>28423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04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121150</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89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143687</xdr:rowOff>
    </xdr:from>
    <xdr:to>
      <xdr:col>81</xdr:col>
      <xdr:colOff>101600</xdr:colOff>
      <xdr:row>94</xdr:row>
      <xdr:rowOff>73837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08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90364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586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150394</xdr:rowOff>
    </xdr:from>
    <xdr:to>
      <xdr:col>76</xdr:col>
      <xdr:colOff>165100</xdr:colOff>
      <xdr:row>94</xdr:row>
      <xdr:rowOff>80544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0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97071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587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14205</xdr:rowOff>
    </xdr:from>
    <xdr:to>
      <xdr:col>72</xdr:col>
      <xdr:colOff>38100</xdr:colOff>
      <xdr:row>94</xdr:row>
      <xdr:rowOff>115805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13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132332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590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45332</xdr:rowOff>
    </xdr:from>
    <xdr:to>
      <xdr:col>67</xdr:col>
      <xdr:colOff>101600</xdr:colOff>
      <xdr:row>94</xdr:row>
      <xdr:rowOff>146932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1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163459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593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総務費が、住民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80,092</a:t>
          </a:r>
          <a:r>
            <a:rPr kumimoji="1" lang="ja-JP" altLang="en-US" sz="1300">
              <a:latin typeface="ＭＳ Ｐゴシック" panose="020B0600070205080204" pitchFamily="50" charset="-128"/>
              <a:ea typeface="ＭＳ Ｐゴシック" panose="020B0600070205080204" pitchFamily="50" charset="-128"/>
            </a:rPr>
            <a:t>円と類似団体平均を上回っているのは市民ホール整備事業等による普通建設事業費の増加が要因と考えられます。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民生費が、住民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238,841</a:t>
          </a:r>
          <a:r>
            <a:rPr kumimoji="1" lang="ja-JP" altLang="en-US" sz="1300">
              <a:latin typeface="ＭＳ Ｐゴシック" panose="020B0600070205080204" pitchFamily="50" charset="-128"/>
              <a:ea typeface="ＭＳ Ｐゴシック" panose="020B0600070205080204" pitchFamily="50" charset="-128"/>
            </a:rPr>
            <a:t>円と類似団体平均を上回っているのは生活保護費が高いことなどが要因と考えられます。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土木費が、住民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58,739</a:t>
          </a:r>
          <a:r>
            <a:rPr kumimoji="1" lang="ja-JP" altLang="en-US" sz="1300">
              <a:latin typeface="ＭＳ Ｐゴシック" panose="020B0600070205080204" pitchFamily="50" charset="-128"/>
              <a:ea typeface="ＭＳ Ｐゴシック" panose="020B0600070205080204" pitchFamily="50" charset="-128"/>
            </a:rPr>
            <a:t>円と類似団体平均を上回っているのは、公営住宅の老朽化による建替や改修にかかる費用の増加、降雪地域による除雪経費などが要因と考えられます。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北海道苫小牧市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年度から財政健全化にかかる計画を策定し、近年では財政基盤安定化計画</a:t>
          </a:r>
          <a:r>
            <a:rPr kumimoji="1" lang="en-US" altLang="ja-JP" sz="1400">
              <a:latin typeface="ＭＳ ゴシック" pitchFamily="49" charset="-128"/>
              <a:ea typeface="ＭＳ ゴシック" pitchFamily="49" charset="-128"/>
            </a:rPr>
            <a:t>Second Stage</a:t>
          </a:r>
          <a:r>
            <a:rPr kumimoji="1" lang="ja-JP" altLang="en-US" sz="1400">
              <a:latin typeface="ＭＳ ゴシック" pitchFamily="49" charset="-128"/>
              <a:ea typeface="ＭＳ ゴシック" pitchFamily="49" charset="-128"/>
            </a:rPr>
            <a:t>（令和元～</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年度）、財政運営持続化計画（令和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年度）に基づき、残高維持を図ってきたことで、財政調整基金残高の標準財政規模比は増加傾向にあり、実質収支額は黒字を維持しています。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今後は財政運営持続化計画に基づき、将来の財政運営を踏まえた基金残高の目標を定めた上で、適切に管理を行い残高維持に努めてまいります。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北海道苫小牧市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標準財政規模に対する全ての会計の赤字や黒字を合算した「赤字」の比率である連結実質赤字比率は、当年度も連結実質赤字額がないため、比率は算定されていません。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また、市立病院事業会計は、令和２年度まで赤字額が生じておりましたが、令和３年度以降は新型コロナウイルス感染症対策に係る北海道の補助金等により黒字に転換しております。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今後も引き続き、経営の改善に向けて、収益性の高い診察料の医師確保や更なる経費削減等に努めてまいります。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93627638</v>
      </c>
      <c r="BO4" s="371"/>
      <c r="BP4" s="371"/>
      <c r="BQ4" s="371"/>
      <c r="BR4" s="371"/>
      <c r="BS4" s="371"/>
      <c r="BT4" s="371"/>
      <c r="BU4" s="372"/>
      <c r="BV4" s="370">
        <v>91544670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3.2</v>
      </c>
      <c r="CU4" s="377"/>
      <c r="CV4" s="377"/>
      <c r="CW4" s="377"/>
      <c r="CX4" s="377"/>
      <c r="CY4" s="377"/>
      <c r="CZ4" s="377"/>
      <c r="DA4" s="378"/>
      <c r="DB4" s="376">
        <v>2.9</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92068012</v>
      </c>
      <c r="BO5" s="408"/>
      <c r="BP5" s="408"/>
      <c r="BQ5" s="408"/>
      <c r="BR5" s="408"/>
      <c r="BS5" s="408"/>
      <c r="BT5" s="408"/>
      <c r="BU5" s="409"/>
      <c r="BV5" s="407">
        <v>90205992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89.7</v>
      </c>
      <c r="CU5" s="405"/>
      <c r="CV5" s="405"/>
      <c r="CW5" s="405"/>
      <c r="CX5" s="405"/>
      <c r="CY5" s="405"/>
      <c r="CZ5" s="405"/>
      <c r="DA5" s="406"/>
      <c r="DB5" s="404">
        <v>89.4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1559626</v>
      </c>
      <c r="BO6" s="408"/>
      <c r="BP6" s="408"/>
      <c r="BQ6" s="408"/>
      <c r="BR6" s="408"/>
      <c r="BS6" s="408"/>
      <c r="BT6" s="408"/>
      <c r="BU6" s="409"/>
      <c r="BV6" s="407">
        <v>1338678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90.1</v>
      </c>
      <c r="CU6" s="445"/>
      <c r="CV6" s="445"/>
      <c r="CW6" s="445"/>
      <c r="CX6" s="445"/>
      <c r="CY6" s="445"/>
      <c r="CZ6" s="445"/>
      <c r="DA6" s="446"/>
      <c r="DB6" s="444">
        <v>90.3</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193412</v>
      </c>
      <c r="BO7" s="408"/>
      <c r="BP7" s="408"/>
      <c r="BQ7" s="408"/>
      <c r="BR7" s="408"/>
      <c r="BS7" s="408"/>
      <c r="BT7" s="408"/>
      <c r="BU7" s="409"/>
      <c r="BV7" s="407">
        <v>116963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42592327</v>
      </c>
      <c r="CU7" s="408"/>
      <c r="CV7" s="408"/>
      <c r="CW7" s="408"/>
      <c r="CX7" s="408"/>
      <c r="CY7" s="408"/>
      <c r="CZ7" s="408"/>
      <c r="DA7" s="409"/>
      <c r="DB7" s="407">
        <v>41683675</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1366214</v>
      </c>
      <c r="BO8" s="408"/>
      <c r="BP8" s="408"/>
      <c r="BQ8" s="408"/>
      <c r="BR8" s="408"/>
      <c r="BS8" s="408"/>
      <c r="BT8" s="408"/>
      <c r="BU8" s="409"/>
      <c r="BV8" s="407">
        <v>1221715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0.75</v>
      </c>
      <c r="CU8" s="448"/>
      <c r="CV8" s="448"/>
      <c r="CW8" s="448"/>
      <c r="CX8" s="448"/>
      <c r="CY8" s="448"/>
      <c r="CZ8" s="448"/>
      <c r="DA8" s="449"/>
      <c r="DB8" s="447">
        <v>0.75</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170113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144499</v>
      </c>
      <c r="BO9" s="408"/>
      <c r="BP9" s="408"/>
      <c r="BQ9" s="408"/>
      <c r="BR9" s="408"/>
      <c r="BS9" s="408"/>
      <c r="BT9" s="408"/>
      <c r="BU9" s="409"/>
      <c r="BV9" s="407">
        <v>-373547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14.2</v>
      </c>
      <c r="CU9" s="405"/>
      <c r="CV9" s="405"/>
      <c r="CW9" s="405"/>
      <c r="CX9" s="405"/>
      <c r="CY9" s="405"/>
      <c r="CZ9" s="405"/>
      <c r="DA9" s="406"/>
      <c r="DB9" s="404">
        <v>13.6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172737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1214067</v>
      </c>
      <c r="BO10" s="408"/>
      <c r="BP10" s="408"/>
      <c r="BQ10" s="408"/>
      <c r="BR10" s="408"/>
      <c r="BS10" s="408"/>
      <c r="BT10" s="408"/>
      <c r="BU10" s="409"/>
      <c r="BV10" s="407">
        <v>1420300</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69"/>
      <c r="B12" s="467" t="s">
        <v>122</v>
      </c>
      <c r="C12" s="468"/>
      <c r="D12" s="468"/>
      <c r="E12" s="468"/>
      <c r="F12" s="468"/>
      <c r="G12" s="468"/>
      <c r="H12" s="468"/>
      <c r="I12" s="468"/>
      <c r="J12" s="468"/>
      <c r="K12" s="469"/>
      <c r="L12" s="476" t="s">
        <v>123</v>
      </c>
      <c r="M12" s="477"/>
      <c r="N12" s="477"/>
      <c r="O12" s="477"/>
      <c r="P12" s="477"/>
      <c r="Q12" s="478"/>
      <c r="R12" s="479">
        <v>165590</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1271018</v>
      </c>
      <c r="BO12" s="408"/>
      <c r="BP12" s="408"/>
      <c r="BQ12" s="408"/>
      <c r="BR12" s="408"/>
      <c r="BS12" s="408"/>
      <c r="BT12" s="408"/>
      <c r="BU12" s="409"/>
      <c r="BV12" s="407">
        <v>1246744</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129</v>
      </c>
      <c r="N13" s="499"/>
      <c r="O13" s="499"/>
      <c r="P13" s="499"/>
      <c r="Q13" s="500"/>
      <c r="R13" s="491">
        <v>163950</v>
      </c>
      <c r="S13" s="492"/>
      <c r="T13" s="492"/>
      <c r="U13" s="492"/>
      <c r="V13" s="493"/>
      <c r="W13" s="423" t="s">
        <v>130</v>
      </c>
      <c r="X13" s="424"/>
      <c r="Y13" s="424"/>
      <c r="Z13" s="424"/>
      <c r="AA13" s="424"/>
      <c r="AB13" s="414"/>
      <c r="AC13" s="458">
        <v>1457</v>
      </c>
      <c r="AD13" s="459"/>
      <c r="AE13" s="459"/>
      <c r="AF13" s="459"/>
      <c r="AG13" s="501"/>
      <c r="AH13" s="458">
        <v>1273</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87548</v>
      </c>
      <c r="BO13" s="408"/>
      <c r="BP13" s="408"/>
      <c r="BQ13" s="408"/>
      <c r="BR13" s="408"/>
      <c r="BS13" s="408"/>
      <c r="BT13" s="408"/>
      <c r="BU13" s="409"/>
      <c r="BV13" s="407">
        <v>-199991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8.5</v>
      </c>
      <c r="CU13" s="405"/>
      <c r="CV13" s="405"/>
      <c r="CW13" s="405"/>
      <c r="CX13" s="405"/>
      <c r="CY13" s="405"/>
      <c r="CZ13" s="405"/>
      <c r="DA13" s="406"/>
      <c r="DB13" s="404">
        <v>7.7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166846</v>
      </c>
      <c r="S14" s="492"/>
      <c r="T14" s="492"/>
      <c r="U14" s="492"/>
      <c r="V14" s="493"/>
      <c r="W14" s="397"/>
      <c r="X14" s="398"/>
      <c r="Y14" s="398"/>
      <c r="Z14" s="398"/>
      <c r="AA14" s="398"/>
      <c r="AB14" s="387"/>
      <c r="AC14" s="494">
        <v>2</v>
      </c>
      <c r="AD14" s="495"/>
      <c r="AE14" s="495"/>
      <c r="AF14" s="495"/>
      <c r="AG14" s="496"/>
      <c r="AH14" s="494">
        <v>1.8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79.099999999999994</v>
      </c>
      <c r="CU14" s="506"/>
      <c r="CV14" s="506"/>
      <c r="CW14" s="506"/>
      <c r="CX14" s="506"/>
      <c r="CY14" s="506"/>
      <c r="CZ14" s="506"/>
      <c r="DA14" s="507"/>
      <c r="DB14" s="505">
        <v>71.900000000000006</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129</v>
      </c>
      <c r="N15" s="499"/>
      <c r="O15" s="499"/>
      <c r="P15" s="499"/>
      <c r="Q15" s="500"/>
      <c r="R15" s="491">
        <v>165467</v>
      </c>
      <c r="S15" s="492"/>
      <c r="T15" s="492"/>
      <c r="U15" s="492"/>
      <c r="V15" s="493"/>
      <c r="W15" s="423" t="s">
        <v>137</v>
      </c>
      <c r="X15" s="424"/>
      <c r="Y15" s="424"/>
      <c r="Z15" s="424"/>
      <c r="AA15" s="424"/>
      <c r="AB15" s="414"/>
      <c r="AC15" s="458">
        <v>19227</v>
      </c>
      <c r="AD15" s="459"/>
      <c r="AE15" s="459"/>
      <c r="AF15" s="459"/>
      <c r="AG15" s="501"/>
      <c r="AH15" s="458">
        <v>19105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26107642</v>
      </c>
      <c r="BO15" s="371"/>
      <c r="BP15" s="371"/>
      <c r="BQ15" s="371"/>
      <c r="BR15" s="371"/>
      <c r="BS15" s="371"/>
      <c r="BT15" s="371"/>
      <c r="BU15" s="372"/>
      <c r="BV15" s="370">
        <v>25731931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26.3</v>
      </c>
      <c r="AD16" s="495"/>
      <c r="AE16" s="495"/>
      <c r="AF16" s="495"/>
      <c r="AG16" s="496"/>
      <c r="AH16" s="494">
        <v>26.8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35415927</v>
      </c>
      <c r="BO16" s="408"/>
      <c r="BP16" s="408"/>
      <c r="BQ16" s="408"/>
      <c r="BR16" s="408"/>
      <c r="BS16" s="408"/>
      <c r="BT16" s="408"/>
      <c r="BU16" s="409"/>
      <c r="BV16" s="407">
        <v>34437576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52507</v>
      </c>
      <c r="AD17" s="459"/>
      <c r="AE17" s="459"/>
      <c r="AF17" s="459"/>
      <c r="AG17" s="501"/>
      <c r="AH17" s="458">
        <v>50802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33077922</v>
      </c>
      <c r="BO17" s="408"/>
      <c r="BP17" s="408"/>
      <c r="BQ17" s="408"/>
      <c r="BR17" s="408"/>
      <c r="BS17" s="408"/>
      <c r="BT17" s="408"/>
      <c r="BU17" s="409"/>
      <c r="BV17" s="407">
        <v>32550140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561.66</v>
      </c>
      <c r="M18" s="531"/>
      <c r="N18" s="531"/>
      <c r="O18" s="531"/>
      <c r="P18" s="531"/>
      <c r="Q18" s="531"/>
      <c r="R18" s="532"/>
      <c r="S18" s="532"/>
      <c r="T18" s="532"/>
      <c r="U18" s="532"/>
      <c r="V18" s="533"/>
      <c r="W18" s="425"/>
      <c r="X18" s="426"/>
      <c r="Y18" s="426"/>
      <c r="Z18" s="426"/>
      <c r="AA18" s="426"/>
      <c r="AB18" s="417"/>
      <c r="AC18" s="534">
        <v>71.7</v>
      </c>
      <c r="AD18" s="535"/>
      <c r="AE18" s="535"/>
      <c r="AF18" s="535"/>
      <c r="AG18" s="536"/>
      <c r="AH18" s="534">
        <v>71.400000000000006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39425237</v>
      </c>
      <c r="BO18" s="408"/>
      <c r="BP18" s="408"/>
      <c r="BQ18" s="408"/>
      <c r="BR18" s="408"/>
      <c r="BS18" s="408"/>
      <c r="BT18" s="408"/>
      <c r="BU18" s="409"/>
      <c r="BV18" s="407">
        <v>38128125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303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53275588</v>
      </c>
      <c r="BO19" s="408"/>
      <c r="BP19" s="408"/>
      <c r="BQ19" s="408"/>
      <c r="BR19" s="408"/>
      <c r="BS19" s="408"/>
      <c r="BT19" s="408"/>
      <c r="BU19" s="409"/>
      <c r="BV19" s="407">
        <v>53473077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80130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87088891</v>
      </c>
      <c r="BO22" s="371"/>
      <c r="BP22" s="371"/>
      <c r="BQ22" s="371"/>
      <c r="BR22" s="371"/>
      <c r="BS22" s="371"/>
      <c r="BT22" s="371"/>
      <c r="BU22" s="372"/>
      <c r="BV22" s="370">
        <v>86819753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72920191</v>
      </c>
      <c r="BO23" s="408"/>
      <c r="BP23" s="408"/>
      <c r="BQ23" s="408"/>
      <c r="BR23" s="408"/>
      <c r="BS23" s="408"/>
      <c r="BT23" s="408"/>
      <c r="BU23" s="409"/>
      <c r="BV23" s="407">
        <v>71900082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9800</v>
      </c>
      <c r="R24" s="459"/>
      <c r="S24" s="459"/>
      <c r="T24" s="459"/>
      <c r="U24" s="459"/>
      <c r="V24" s="501"/>
      <c r="W24" s="553"/>
      <c r="X24" s="554"/>
      <c r="Y24" s="555"/>
      <c r="Z24" s="457" t="s">
        <v>162</v>
      </c>
      <c r="AA24" s="437"/>
      <c r="AB24" s="437"/>
      <c r="AC24" s="437"/>
      <c r="AD24" s="437"/>
      <c r="AE24" s="437"/>
      <c r="AF24" s="437"/>
      <c r="AG24" s="438"/>
      <c r="AH24" s="458">
        <v>1146</v>
      </c>
      <c r="AI24" s="459"/>
      <c r="AJ24" s="459"/>
      <c r="AK24" s="459"/>
      <c r="AL24" s="501"/>
      <c r="AM24" s="458">
        <v>3502176</v>
      </c>
      <c r="AN24" s="459"/>
      <c r="AO24" s="459"/>
      <c r="AP24" s="459"/>
      <c r="AQ24" s="459"/>
      <c r="AR24" s="501"/>
      <c r="AS24" s="458">
        <v>3056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60466267</v>
      </c>
      <c r="BO24" s="408"/>
      <c r="BP24" s="408"/>
      <c r="BQ24" s="408"/>
      <c r="BR24" s="408"/>
      <c r="BS24" s="408"/>
      <c r="BT24" s="408"/>
      <c r="BU24" s="409"/>
      <c r="BV24" s="407">
        <v>57783016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8000</v>
      </c>
      <c r="R25" s="459"/>
      <c r="S25" s="459"/>
      <c r="T25" s="459"/>
      <c r="U25" s="459"/>
      <c r="V25" s="501"/>
      <c r="W25" s="553"/>
      <c r="X25" s="554"/>
      <c r="Y25" s="555"/>
      <c r="Z25" s="457" t="s">
        <v>165</v>
      </c>
      <c r="AA25" s="437"/>
      <c r="AB25" s="437"/>
      <c r="AC25" s="437"/>
      <c r="AD25" s="437"/>
      <c r="AE25" s="437"/>
      <c r="AF25" s="437"/>
      <c r="AG25" s="438"/>
      <c r="AH25" s="458">
        <v>250</v>
      </c>
      <c r="AI25" s="459"/>
      <c r="AJ25" s="459"/>
      <c r="AK25" s="459"/>
      <c r="AL25" s="501"/>
      <c r="AM25" s="458">
        <v>732750</v>
      </c>
      <c r="AN25" s="459"/>
      <c r="AO25" s="459"/>
      <c r="AP25" s="459"/>
      <c r="AQ25" s="459"/>
      <c r="AR25" s="501"/>
      <c r="AS25" s="458">
        <v>2931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26814604</v>
      </c>
      <c r="BO25" s="371"/>
      <c r="BP25" s="371"/>
      <c r="BQ25" s="371"/>
      <c r="BR25" s="371"/>
      <c r="BS25" s="371"/>
      <c r="BT25" s="371"/>
      <c r="BU25" s="372"/>
      <c r="BV25" s="370">
        <v>32715150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6800</v>
      </c>
      <c r="R26" s="459"/>
      <c r="S26" s="459"/>
      <c r="T26" s="459"/>
      <c r="U26" s="459"/>
      <c r="V26" s="501"/>
      <c r="W26" s="553"/>
      <c r="X26" s="554"/>
      <c r="Y26" s="555"/>
      <c r="Z26" s="457" t="s">
        <v>168</v>
      </c>
      <c r="AA26" s="559"/>
      <c r="AB26" s="559"/>
      <c r="AC26" s="559"/>
      <c r="AD26" s="559"/>
      <c r="AE26" s="559"/>
      <c r="AF26" s="559"/>
      <c r="AG26" s="560"/>
      <c r="AH26" s="458">
        <v>44</v>
      </c>
      <c r="AI26" s="459"/>
      <c r="AJ26" s="459"/>
      <c r="AK26" s="459"/>
      <c r="AL26" s="501"/>
      <c r="AM26" s="458">
        <v>145288</v>
      </c>
      <c r="AN26" s="459"/>
      <c r="AO26" s="459"/>
      <c r="AP26" s="459"/>
      <c r="AQ26" s="459"/>
      <c r="AR26" s="501"/>
      <c r="AS26" s="458">
        <v>3302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5600</v>
      </c>
      <c r="R27" s="459"/>
      <c r="S27" s="459"/>
      <c r="T27" s="459"/>
      <c r="U27" s="459"/>
      <c r="V27" s="501"/>
      <c r="W27" s="553"/>
      <c r="X27" s="554"/>
      <c r="Y27" s="555"/>
      <c r="Z27" s="457" t="s">
        <v>171</v>
      </c>
      <c r="AA27" s="437"/>
      <c r="AB27" s="437"/>
      <c r="AC27" s="437"/>
      <c r="AD27" s="437"/>
      <c r="AE27" s="437"/>
      <c r="AF27" s="437"/>
      <c r="AG27" s="438"/>
      <c r="AH27" s="458">
        <v>7</v>
      </c>
      <c r="AI27" s="459"/>
      <c r="AJ27" s="459"/>
      <c r="AK27" s="459"/>
      <c r="AL27" s="501"/>
      <c r="AM27" s="458">
        <v>26796</v>
      </c>
      <c r="AN27" s="459"/>
      <c r="AO27" s="459"/>
      <c r="AP27" s="459"/>
      <c r="AQ27" s="459"/>
      <c r="AR27" s="501"/>
      <c r="AS27" s="458">
        <v>3828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5100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4359501</v>
      </c>
      <c r="BO28" s="371"/>
      <c r="BP28" s="371"/>
      <c r="BQ28" s="371"/>
      <c r="BR28" s="371"/>
      <c r="BS28" s="371"/>
      <c r="BT28" s="371"/>
      <c r="BU28" s="372"/>
      <c r="BV28" s="370">
        <v>4416452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26</v>
      </c>
      <c r="M29" s="459"/>
      <c r="N29" s="459"/>
      <c r="O29" s="459"/>
      <c r="P29" s="501"/>
      <c r="Q29" s="458">
        <v>4700</v>
      </c>
      <c r="R29" s="459"/>
      <c r="S29" s="459"/>
      <c r="T29" s="459"/>
      <c r="U29" s="459"/>
      <c r="V29" s="501"/>
      <c r="W29" s="556"/>
      <c r="X29" s="557"/>
      <c r="Y29" s="558"/>
      <c r="Z29" s="457" t="s">
        <v>177</v>
      </c>
      <c r="AA29" s="437"/>
      <c r="AB29" s="437"/>
      <c r="AC29" s="437"/>
      <c r="AD29" s="437"/>
      <c r="AE29" s="437"/>
      <c r="AF29" s="437"/>
      <c r="AG29" s="438"/>
      <c r="AH29" s="458">
        <v>1153</v>
      </c>
      <c r="AI29" s="459"/>
      <c r="AJ29" s="459"/>
      <c r="AK29" s="459"/>
      <c r="AL29" s="501"/>
      <c r="AM29" s="458">
        <v>3528972</v>
      </c>
      <c r="AN29" s="459"/>
      <c r="AO29" s="459"/>
      <c r="AP29" s="459"/>
      <c r="AQ29" s="459"/>
      <c r="AR29" s="501"/>
      <c r="AS29" s="458">
        <v>3061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3511911</v>
      </c>
      <c r="BO29" s="408"/>
      <c r="BP29" s="408"/>
      <c r="BQ29" s="408"/>
      <c r="BR29" s="408"/>
      <c r="BS29" s="408"/>
      <c r="BT29" s="408"/>
      <c r="BU29" s="409"/>
      <c r="BV29" s="407">
        <v>3490794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6233703</v>
      </c>
      <c r="BO30" s="527"/>
      <c r="BP30" s="527"/>
      <c r="BQ30" s="527"/>
      <c r="BR30" s="527"/>
      <c r="BS30" s="527"/>
      <c r="BT30" s="527"/>
      <c r="BU30" s="528"/>
      <c r="BV30" s="526">
        <v>6484844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苫小牧港管理組合（一般会計）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11</v>
      </c>
      <c r="CP34" s="597"/>
      <c r="CQ34" s="598" t="str">
        <f>IF('各会計、関係団体の財政状況及び健全化判断比率'!BS7="","",'各会計、関係団体の財政状況及び健全化判断比率'!BS7)</f>
        <v>（一財）ハスカッププラザ</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苫小牧港管理組合（港湾整備事業特別会計）</v>
      </c>
      <c r="BZ35" s="598"/>
      <c r="CA35" s="598"/>
      <c r="CB35" s="598"/>
      <c r="CC35" s="598"/>
      <c r="CD35" s="598"/>
      <c r="CE35" s="598"/>
      <c r="CF35" s="598"/>
      <c r="CG35" s="598"/>
      <c r="CH35" s="598"/>
      <c r="CI35" s="598"/>
      <c r="CJ35" s="598"/>
      <c r="CK35" s="598"/>
      <c r="CL35" s="598"/>
      <c r="CM35" s="598"/>
      <c r="CN35" s="169"/>
      <c r="CO35" s="597">
        <f t="shared" ref="CO35:CO43" si="3">IF(CQ35="","",CO34+1)</f>
        <v>12</v>
      </c>
      <c r="CP35" s="597"/>
      <c r="CQ35" s="598" t="str">
        <f>IF('各会計、関係団体の財政状況及び健全化判断比率'!BS8="","",'各会計、関係団体の財政状況及び健全化判断比率'!BS8)</f>
        <v>（一財）苫小牧市勤労者共済センター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市立病院事業会計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69"/>
      <c r="CO36" s="597">
        <f t="shared" si="3"/>
        <v>13</v>
      </c>
      <c r="CP36" s="597"/>
      <c r="CQ36" s="598" t="str">
        <f>IF('各会計、関係団体の財政状況及び健全化判断比率'!BS9="","",'各会計、関係団体の財政状況及び健全化判断比率'!BS9)</f>
        <v>苫小牧ガス（株）</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8</v>
      </c>
      <c r="AN37" s="597"/>
      <c r="AO37" s="598" t="str">
        <f>IF('各会計、関係団体の財政状況及び健全化判断比率'!B34="","",'各会計、関係団体の財政状況及び健全化判断比率'!B34)</f>
        <v>公設地方卸売市場事業会計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f t="shared" si="3"/>
        <v>14</v>
      </c>
      <c r="CP37" s="597"/>
      <c r="CQ37" s="598" t="str">
        <f>IF('各会計、関係団体の財政状況及び健全化判断比率'!BS10="","",'各会計、関係団体の財政状況及び健全化判断比率'!BS10)</f>
        <v>（株）苫小牧オートリゾート</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f t="shared" si="3"/>
        <v>15</v>
      </c>
      <c r="CP38" s="597"/>
      <c r="CQ38" s="598" t="str">
        <f>IF('各会計、関係団体の財政状況及び健全化判断比率'!BS11="","",'各会計、関係団体の財政状況及び健全化判断比率'!BS11)</f>
        <v>（公財）苫小牧市スポーツ協会</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f t="shared" si="3"/>
        <v>16</v>
      </c>
      <c r="CP39" s="597"/>
      <c r="CQ39" s="598" t="str">
        <f>IF('各会計、関係団体の財政状況及び健全化判断比率'!BS12="","",'各会計、関係団体の財政状況及び健全化判断比率'!BS12)</f>
        <v>（公財）道央産業振興財団</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f t="shared" si="3"/>
        <v>17</v>
      </c>
      <c r="CP40" s="597"/>
      <c r="CQ40" s="598" t="str">
        <f>IF('各会計、関係団体の財政状況及び健全化判断比率'!BS13="","",'各会計、関係団体の財政状況及び健全化判断比率'!BS13)</f>
        <v>（公財）新千歳空港周辺環境整備財団</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vVRhD0owx8zwusDxNmXa4Nzg+fxh/xoGkm5DaQct9+BwllFqG97tS17BTOoyDWBuSt76SK2S47f0Ne3ezkU/lQ==" saltValue="zUWk6SvL3dRY/ClkytQpE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534</v>
      </c>
      <c r="D34" s="1151"/>
      <c r="E34" s="1152"/>
      <c r="F34" s="32">
        <v>4.28</v>
      </c>
      <c r="G34" s="33">
        <v>4.22</v>
      </c>
      <c r="H34" s="33">
        <v>4.42</v>
      </c>
      <c r="I34" s="33">
        <v>4.26</v>
      </c>
      <c r="J34" s="34">
        <v>3.79</v>
      </c>
      <c r="K34" s="22"/>
      <c r="L34" s="22"/>
      <c r="M34" s="22"/>
      <c r="N34" s="22"/>
      <c r="O34" s="22"/>
      <c r="P34" s="22"/>
    </row>
    <row r="35" spans="1:16" ht="39" customHeight="1" x14ac:dyDescent="0.2">
      <c r="A35" s="22"/>
      <c r="B35" s="35"/>
      <c r="C35" s="1145" t="s">
        <v>535</v>
      </c>
      <c r="D35" s="1146"/>
      <c r="E35" s="1147"/>
      <c r="F35" s="36">
        <v>3.72</v>
      </c>
      <c r="G35" s="37">
        <v>3.84</v>
      </c>
      <c r="H35" s="37">
        <v>3.96</v>
      </c>
      <c r="I35" s="37">
        <v>3.69</v>
      </c>
      <c r="J35" s="38">
        <v>3.29</v>
      </c>
      <c r="K35" s="22"/>
      <c r="L35" s="22"/>
      <c r="M35" s="22"/>
      <c r="N35" s="22"/>
      <c r="O35" s="22"/>
      <c r="P35" s="22"/>
    </row>
    <row r="36" spans="1:16" ht="39" customHeight="1" x14ac:dyDescent="0.2">
      <c r="A36" s="22"/>
      <c r="B36" s="35"/>
      <c r="C36" s="1145" t="s">
        <v>536</v>
      </c>
      <c r="D36" s="1146"/>
      <c r="E36" s="1147"/>
      <c r="F36" s="36">
        <v>2.88</v>
      </c>
      <c r="G36" s="37">
        <v>4.6399999999999997</v>
      </c>
      <c r="H36" s="37">
        <v>3.89</v>
      </c>
      <c r="I36" s="37">
        <v>2.93</v>
      </c>
      <c r="J36" s="38">
        <v>3.2</v>
      </c>
      <c r="K36" s="22"/>
      <c r="L36" s="22"/>
      <c r="M36" s="22"/>
      <c r="N36" s="22"/>
      <c r="O36" s="22"/>
      <c r="P36" s="22"/>
    </row>
    <row r="37" spans="1:16" ht="39" customHeight="1" x14ac:dyDescent="0.2">
      <c r="A37" s="22"/>
      <c r="B37" s="35"/>
      <c r="C37" s="1145" t="s">
        <v>537</v>
      </c>
      <c r="D37" s="1146"/>
      <c r="E37" s="1147"/>
      <c r="F37" s="36" t="s">
        <v>538</v>
      </c>
      <c r="G37" s="37">
        <v>3.56</v>
      </c>
      <c r="H37" s="37">
        <v>6.13</v>
      </c>
      <c r="I37" s="37">
        <v>5.0199999999999996</v>
      </c>
      <c r="J37" s="38">
        <v>2.86</v>
      </c>
      <c r="K37" s="22"/>
      <c r="L37" s="22"/>
      <c r="M37" s="22"/>
      <c r="N37" s="22"/>
      <c r="O37" s="22"/>
      <c r="P37" s="22"/>
    </row>
    <row r="38" spans="1:16" ht="39" customHeight="1" x14ac:dyDescent="0.2">
      <c r="A38" s="22"/>
      <c r="B38" s="35"/>
      <c r="C38" s="1145" t="s">
        <v>539</v>
      </c>
      <c r="D38" s="1146"/>
      <c r="E38" s="1147"/>
      <c r="F38" s="36">
        <v>1.17</v>
      </c>
      <c r="G38" s="37">
        <v>0.96</v>
      </c>
      <c r="H38" s="37">
        <v>0.92</v>
      </c>
      <c r="I38" s="37">
        <v>0.87</v>
      </c>
      <c r="J38" s="38">
        <v>0.84</v>
      </c>
      <c r="K38" s="22"/>
      <c r="L38" s="22"/>
      <c r="M38" s="22"/>
      <c r="N38" s="22"/>
      <c r="O38" s="22"/>
      <c r="P38" s="22"/>
    </row>
    <row r="39" spans="1:16" ht="39" customHeight="1" x14ac:dyDescent="0.2">
      <c r="A39" s="22"/>
      <c r="B39" s="35"/>
      <c r="C39" s="1145" t="s">
        <v>540</v>
      </c>
      <c r="D39" s="1146"/>
      <c r="E39" s="1147"/>
      <c r="F39" s="36">
        <v>0.18</v>
      </c>
      <c r="G39" s="37">
        <v>0.18</v>
      </c>
      <c r="H39" s="37">
        <v>0.19</v>
      </c>
      <c r="I39" s="37">
        <v>0.19</v>
      </c>
      <c r="J39" s="38">
        <v>0.22</v>
      </c>
      <c r="K39" s="22"/>
      <c r="L39" s="22"/>
      <c r="M39" s="22"/>
      <c r="N39" s="22"/>
      <c r="O39" s="22"/>
      <c r="P39" s="22"/>
    </row>
    <row r="40" spans="1:16" ht="39" customHeight="1" x14ac:dyDescent="0.2">
      <c r="A40" s="22"/>
      <c r="B40" s="35"/>
      <c r="C40" s="1145" t="s">
        <v>541</v>
      </c>
      <c r="D40" s="1146"/>
      <c r="E40" s="1147"/>
      <c r="F40" s="36">
        <v>0.95</v>
      </c>
      <c r="G40" s="37">
        <v>0.59</v>
      </c>
      <c r="H40" s="37">
        <v>1.1100000000000001</v>
      </c>
      <c r="I40" s="37">
        <v>0.71</v>
      </c>
      <c r="J40" s="38">
        <v>0.03</v>
      </c>
      <c r="K40" s="22"/>
      <c r="L40" s="22"/>
      <c r="M40" s="22"/>
      <c r="N40" s="22"/>
      <c r="O40" s="22"/>
      <c r="P40" s="22"/>
    </row>
    <row r="41" spans="1:16" ht="39" customHeight="1" x14ac:dyDescent="0.2">
      <c r="A41" s="22"/>
      <c r="B41" s="35"/>
      <c r="C41" s="1145" t="s">
        <v>542</v>
      </c>
      <c r="D41" s="1146"/>
      <c r="E41" s="1147"/>
      <c r="F41" s="36">
        <v>0.32</v>
      </c>
      <c r="G41" s="37">
        <v>0.22</v>
      </c>
      <c r="H41" s="37">
        <v>0.01</v>
      </c>
      <c r="I41" s="37">
        <v>0.01</v>
      </c>
      <c r="J41" s="38">
        <v>0.01</v>
      </c>
      <c r="K41" s="22"/>
      <c r="L41" s="22"/>
      <c r="M41" s="22"/>
      <c r="N41" s="22"/>
      <c r="O41" s="22"/>
      <c r="P41" s="22"/>
    </row>
    <row r="42" spans="1:16" ht="39" customHeight="1" x14ac:dyDescent="0.2">
      <c r="A42" s="22"/>
      <c r="B42" s="39"/>
      <c r="C42" s="1145" t="s">
        <v>543</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544</v>
      </c>
      <c r="D43" s="1149"/>
      <c r="E43" s="1150"/>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BSR8ScDtUGV9SauOriIxBSOs+vdeL3CjV31VvJCeut+oAKum3U/8OH4UJyeoR7xuVZjfH/xz++S41849H0U7A==" saltValue="DIivhWrjqE5h4KH8nNlz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52" zoomScaleSheetLayoutView="55" workbookViewId="0">
      <selection activeCell="Q62" sqref="Q62"/>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7196</v>
      </c>
      <c r="L45" s="60">
        <v>7446</v>
      </c>
      <c r="M45" s="60">
        <v>7703</v>
      </c>
      <c r="N45" s="60">
        <v>7696</v>
      </c>
      <c r="O45" s="61">
        <v>8032</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1686</v>
      </c>
      <c r="L48" s="64">
        <v>1694</v>
      </c>
      <c r="M48" s="64">
        <v>1651</v>
      </c>
      <c r="N48" s="64">
        <v>1649</v>
      </c>
      <c r="O48" s="65">
        <v>1650</v>
      </c>
      <c r="P48" s="48"/>
      <c r="Q48" s="48"/>
      <c r="R48" s="48"/>
      <c r="S48" s="48"/>
      <c r="T48" s="48"/>
      <c r="U48" s="48"/>
    </row>
    <row r="49" spans="1:21" ht="30.75" customHeight="1" x14ac:dyDescent="0.2">
      <c r="A49" s="48"/>
      <c r="B49" s="1155"/>
      <c r="C49" s="1156"/>
      <c r="D49" s="62"/>
      <c r="E49" s="1161" t="s">
        <v>14</v>
      </c>
      <c r="F49" s="1161"/>
      <c r="G49" s="1161"/>
      <c r="H49" s="1161"/>
      <c r="I49" s="1161"/>
      <c r="J49" s="1162"/>
      <c r="K49" s="63">
        <v>401</v>
      </c>
      <c r="L49" s="64">
        <v>359</v>
      </c>
      <c r="M49" s="64">
        <v>362</v>
      </c>
      <c r="N49" s="64">
        <v>400</v>
      </c>
      <c r="O49" s="65">
        <v>438</v>
      </c>
      <c r="P49" s="48"/>
      <c r="Q49" s="48"/>
      <c r="R49" s="48"/>
      <c r="S49" s="48"/>
      <c r="T49" s="48"/>
      <c r="U49" s="48"/>
    </row>
    <row r="50" spans="1:21" ht="30.75" customHeight="1" x14ac:dyDescent="0.2">
      <c r="A50" s="48"/>
      <c r="B50" s="1155"/>
      <c r="C50" s="1156"/>
      <c r="D50" s="62"/>
      <c r="E50" s="1161" t="s">
        <v>15</v>
      </c>
      <c r="F50" s="1161"/>
      <c r="G50" s="1161"/>
      <c r="H50" s="1161"/>
      <c r="I50" s="1161"/>
      <c r="J50" s="1162"/>
      <c r="K50" s="63">
        <v>157</v>
      </c>
      <c r="L50" s="64">
        <v>262</v>
      </c>
      <c r="M50" s="64">
        <v>178</v>
      </c>
      <c r="N50" s="64">
        <v>176</v>
      </c>
      <c r="O50" s="65">
        <v>239</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7191</v>
      </c>
      <c r="L52" s="64">
        <v>7124</v>
      </c>
      <c r="M52" s="64">
        <v>7078</v>
      </c>
      <c r="N52" s="64">
        <v>6907</v>
      </c>
      <c r="O52" s="65">
        <v>6751</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2249</v>
      </c>
      <c r="L53" s="69">
        <v>2637</v>
      </c>
      <c r="M53" s="69">
        <v>2816</v>
      </c>
      <c r="N53" s="69">
        <v>3014</v>
      </c>
      <c r="O53" s="70">
        <v>3608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fSN6/u8MvkFMotcRvkOwkssCRj1BAZVBq7Wd3hycUVvlbXWSd3JzX1u+Re5M8uqO5ff/kuUokQAVjBE8buVKg==" saltValue="lUB35QCL+wh8oYOg7wIC6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1" zoomScaleSheetLayoutView="100" workbookViewId="0">
      <selection activeCell="E50" sqref="E50:H50"/>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91069</v>
      </c>
      <c r="J41" s="344">
        <v>90918</v>
      </c>
      <c r="K41" s="344">
        <v>88144</v>
      </c>
      <c r="L41" s="344">
        <v>86820</v>
      </c>
      <c r="M41" s="345">
        <v>87089</v>
      </c>
    </row>
    <row r="42" spans="2:13" ht="27.75" customHeight="1" x14ac:dyDescent="0.2">
      <c r="B42" s="1186"/>
      <c r="C42" s="1187"/>
      <c r="D42" s="106"/>
      <c r="E42" s="1192" t="s">
        <v>32</v>
      </c>
      <c r="F42" s="1192"/>
      <c r="G42" s="1192"/>
      <c r="H42" s="1193"/>
      <c r="I42" s="346">
        <v>1824</v>
      </c>
      <c r="J42" s="347">
        <v>1656</v>
      </c>
      <c r="K42" s="347">
        <v>3713</v>
      </c>
      <c r="L42" s="347">
        <v>4668</v>
      </c>
      <c r="M42" s="348">
        <v>4640</v>
      </c>
    </row>
    <row r="43" spans="2:13" ht="27.75" customHeight="1" x14ac:dyDescent="0.2">
      <c r="B43" s="1186"/>
      <c r="C43" s="1187"/>
      <c r="D43" s="106"/>
      <c r="E43" s="1192" t="s">
        <v>33</v>
      </c>
      <c r="F43" s="1192"/>
      <c r="G43" s="1192"/>
      <c r="H43" s="1193"/>
      <c r="I43" s="346">
        <v>18540</v>
      </c>
      <c r="J43" s="347">
        <v>18166</v>
      </c>
      <c r="K43" s="347">
        <v>17494</v>
      </c>
      <c r="L43" s="347">
        <v>16507</v>
      </c>
      <c r="M43" s="348">
        <v>15527</v>
      </c>
    </row>
    <row r="44" spans="2:13" ht="27.75" customHeight="1" x14ac:dyDescent="0.2">
      <c r="B44" s="1186"/>
      <c r="C44" s="1187"/>
      <c r="D44" s="106"/>
      <c r="E44" s="1192" t="s">
        <v>34</v>
      </c>
      <c r="F44" s="1192"/>
      <c r="G44" s="1192"/>
      <c r="H44" s="1193"/>
      <c r="I44" s="346">
        <v>4312</v>
      </c>
      <c r="J44" s="347">
        <v>4232</v>
      </c>
      <c r="K44" s="347">
        <v>4412</v>
      </c>
      <c r="L44" s="347">
        <v>4787</v>
      </c>
      <c r="M44" s="348">
        <v>5466</v>
      </c>
    </row>
    <row r="45" spans="2:13" ht="27.75" customHeight="1" x14ac:dyDescent="0.2">
      <c r="B45" s="1186"/>
      <c r="C45" s="1187"/>
      <c r="D45" s="106"/>
      <c r="E45" s="1192" t="s">
        <v>35</v>
      </c>
      <c r="F45" s="1192"/>
      <c r="G45" s="1192"/>
      <c r="H45" s="1193"/>
      <c r="I45" s="346">
        <v>6319</v>
      </c>
      <c r="J45" s="347">
        <v>6553</v>
      </c>
      <c r="K45" s="347">
        <v>6670</v>
      </c>
      <c r="L45" s="347">
        <v>7083</v>
      </c>
      <c r="M45" s="348">
        <v>7192</v>
      </c>
    </row>
    <row r="46" spans="2:13" ht="27.75" customHeight="1" x14ac:dyDescent="0.2">
      <c r="B46" s="1186"/>
      <c r="C46" s="1187"/>
      <c r="D46" s="107"/>
      <c r="E46" s="1192" t="s">
        <v>36</v>
      </c>
      <c r="F46" s="1192"/>
      <c r="G46" s="1192"/>
      <c r="H46" s="1193"/>
      <c r="I46" s="346" t="s">
        <v>488</v>
      </c>
      <c r="J46" s="347" t="s">
        <v>488</v>
      </c>
      <c r="K46" s="347" t="s">
        <v>488</v>
      </c>
      <c r="L46" s="347" t="s">
        <v>488</v>
      </c>
      <c r="M46" s="348" t="s">
        <v>488</v>
      </c>
    </row>
    <row r="47" spans="2:13" ht="27.75" customHeight="1" x14ac:dyDescent="0.2">
      <c r="B47" s="1186"/>
      <c r="C47" s="1187"/>
      <c r="D47" s="108"/>
      <c r="E47" s="1194" t="s">
        <v>37</v>
      </c>
      <c r="F47" s="1195"/>
      <c r="G47" s="1195"/>
      <c r="H47" s="1196"/>
      <c r="I47" s="346" t="s">
        <v>488</v>
      </c>
      <c r="J47" s="347" t="s">
        <v>488</v>
      </c>
      <c r="K47" s="347" t="s">
        <v>488</v>
      </c>
      <c r="L47" s="347" t="s">
        <v>488</v>
      </c>
      <c r="M47" s="348" t="s">
        <v>488</v>
      </c>
    </row>
    <row r="48" spans="2:13" ht="27.75" customHeight="1" x14ac:dyDescent="0.2">
      <c r="B48" s="1186"/>
      <c r="C48" s="1187"/>
      <c r="D48" s="106"/>
      <c r="E48" s="1192" t="s">
        <v>38</v>
      </c>
      <c r="F48" s="1192"/>
      <c r="G48" s="1192"/>
      <c r="H48" s="1193"/>
      <c r="I48" s="346" t="s">
        <v>488</v>
      </c>
      <c r="J48" s="347" t="s">
        <v>488</v>
      </c>
      <c r="K48" s="347" t="s">
        <v>488</v>
      </c>
      <c r="L48" s="347" t="s">
        <v>488</v>
      </c>
      <c r="M48" s="348" t="s">
        <v>488</v>
      </c>
    </row>
    <row r="49" spans="2:13" ht="27.75" customHeight="1" x14ac:dyDescent="0.2">
      <c r="B49" s="1188"/>
      <c r="C49" s="1189"/>
      <c r="D49" s="106"/>
      <c r="E49" s="1192" t="s">
        <v>39</v>
      </c>
      <c r="F49" s="1192"/>
      <c r="G49" s="1192"/>
      <c r="H49" s="1193"/>
      <c r="I49" s="346" t="s">
        <v>488</v>
      </c>
      <c r="J49" s="347" t="s">
        <v>488</v>
      </c>
      <c r="K49" s="347" t="s">
        <v>488</v>
      </c>
      <c r="L49" s="347" t="s">
        <v>488</v>
      </c>
      <c r="M49" s="348" t="s">
        <v>488</v>
      </c>
    </row>
    <row r="50" spans="2:13" ht="27.75" customHeight="1" x14ac:dyDescent="0.2">
      <c r="B50" s="1197" t="s">
        <v>40</v>
      </c>
      <c r="C50" s="1198"/>
      <c r="D50" s="109"/>
      <c r="E50" s="1192" t="s">
        <v>41</v>
      </c>
      <c r="F50" s="1192"/>
      <c r="G50" s="1192"/>
      <c r="H50" s="1193"/>
      <c r="I50" s="346">
        <v>12143</v>
      </c>
      <c r="J50" s="347">
        <v>14488</v>
      </c>
      <c r="K50" s="347">
        <v>15874</v>
      </c>
      <c r="L50" s="347">
        <v>16838</v>
      </c>
      <c r="M50" s="348">
        <v>16605</v>
      </c>
    </row>
    <row r="51" spans="2:13" ht="27.75" customHeight="1" x14ac:dyDescent="0.2">
      <c r="B51" s="1186"/>
      <c r="C51" s="1187"/>
      <c r="D51" s="106"/>
      <c r="E51" s="1192" t="s">
        <v>42</v>
      </c>
      <c r="F51" s="1192"/>
      <c r="G51" s="1192"/>
      <c r="H51" s="1193"/>
      <c r="I51" s="346">
        <v>24414</v>
      </c>
      <c r="J51" s="347">
        <v>24041</v>
      </c>
      <c r="K51" s="347">
        <v>22594</v>
      </c>
      <c r="L51" s="347">
        <v>19658</v>
      </c>
      <c r="M51" s="348">
        <v>18194</v>
      </c>
    </row>
    <row r="52" spans="2:13" ht="27.75" customHeight="1" x14ac:dyDescent="0.2">
      <c r="B52" s="1188"/>
      <c r="C52" s="1189"/>
      <c r="D52" s="106"/>
      <c r="E52" s="1192" t="s">
        <v>43</v>
      </c>
      <c r="F52" s="1192"/>
      <c r="G52" s="1192"/>
      <c r="H52" s="1193"/>
      <c r="I52" s="346">
        <v>62551</v>
      </c>
      <c r="J52" s="347">
        <v>61466</v>
      </c>
      <c r="K52" s="347">
        <v>59237</v>
      </c>
      <c r="L52" s="347">
        <v>56934</v>
      </c>
      <c r="M52" s="348">
        <v>55286</v>
      </c>
    </row>
    <row r="53" spans="2:13" ht="27.75" customHeight="1" thickBot="1" x14ac:dyDescent="0.25">
      <c r="B53" s="1199" t="s">
        <v>19</v>
      </c>
      <c r="C53" s="1200"/>
      <c r="D53" s="110"/>
      <c r="E53" s="1201" t="s">
        <v>44</v>
      </c>
      <c r="F53" s="1201"/>
      <c r="G53" s="1201"/>
      <c r="H53" s="1202"/>
      <c r="I53" s="349">
        <v>22956</v>
      </c>
      <c r="J53" s="350">
        <v>21530</v>
      </c>
      <c r="K53" s="350">
        <v>22728</v>
      </c>
      <c r="L53" s="350">
        <v>26435</v>
      </c>
      <c r="M53" s="351">
        <v>29829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Sj4f0KOfDO1KYdQ1xPGLB0T6QCL+j9JLRP8hq1/JoUg9kGgifWGxTa16XkJPBMFSDWOLDYB4cYzeKVygl6m8fg==" saltValue="FQymE4NqpzWdUBOipBXR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1" sqref="H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4243</v>
      </c>
      <c r="G55" s="352">
        <v>4416</v>
      </c>
      <c r="H55" s="353">
        <v>4360</v>
      </c>
    </row>
    <row r="56" spans="2:8" ht="52.5" customHeight="1" x14ac:dyDescent="0.2">
      <c r="B56" s="122"/>
      <c r="C56" s="1213" t="s">
        <v>47</v>
      </c>
      <c r="D56" s="1213"/>
      <c r="E56" s="1214"/>
      <c r="F56" s="354">
        <v>3276</v>
      </c>
      <c r="G56" s="354">
        <v>3491</v>
      </c>
      <c r="H56" s="355">
        <v>3512</v>
      </c>
    </row>
    <row r="57" spans="2:8" ht="53.25" customHeight="1" x14ac:dyDescent="0.2">
      <c r="B57" s="122"/>
      <c r="C57" s="1215" t="s">
        <v>48</v>
      </c>
      <c r="D57" s="1215"/>
      <c r="E57" s="1216"/>
      <c r="F57" s="356">
        <v>5844</v>
      </c>
      <c r="G57" s="356">
        <v>6485</v>
      </c>
      <c r="H57" s="357">
        <v>6234</v>
      </c>
    </row>
    <row r="58" spans="2:8" ht="45.75" customHeight="1" x14ac:dyDescent="0.2">
      <c r="B58" s="123"/>
      <c r="C58" s="1203" t="s">
        <v>560</v>
      </c>
      <c r="D58" s="1204"/>
      <c r="E58" s="1205"/>
      <c r="F58" s="358">
        <v>2530</v>
      </c>
      <c r="G58" s="358">
        <v>2912</v>
      </c>
      <c r="H58" s="359">
        <v>2880</v>
      </c>
    </row>
    <row r="59" spans="2:8" ht="45.75" customHeight="1" x14ac:dyDescent="0.2">
      <c r="B59" s="123"/>
      <c r="C59" s="1203" t="s">
        <v>561</v>
      </c>
      <c r="D59" s="1204"/>
      <c r="E59" s="1205"/>
      <c r="F59" s="358">
        <v>569</v>
      </c>
      <c r="G59" s="358">
        <v>669</v>
      </c>
      <c r="H59" s="359">
        <v>770</v>
      </c>
    </row>
    <row r="60" spans="2:8" ht="45.75" customHeight="1" x14ac:dyDescent="0.2">
      <c r="B60" s="123"/>
      <c r="C60" s="1203" t="s">
        <v>562</v>
      </c>
      <c r="D60" s="1204"/>
      <c r="E60" s="1205"/>
      <c r="F60" s="358">
        <v>841</v>
      </c>
      <c r="G60" s="358">
        <v>962</v>
      </c>
      <c r="H60" s="359">
        <v>736</v>
      </c>
    </row>
    <row r="61" spans="2:8" ht="45.75" customHeight="1" x14ac:dyDescent="0.2">
      <c r="B61" s="123"/>
      <c r="C61" s="1203" t="s">
        <v>563</v>
      </c>
      <c r="D61" s="1204"/>
      <c r="E61" s="1205"/>
      <c r="F61" s="358">
        <v>623</v>
      </c>
      <c r="G61" s="358">
        <v>560</v>
      </c>
      <c r="H61" s="359">
        <v>564</v>
      </c>
    </row>
    <row r="62" spans="2:8" ht="45.75" customHeight="1" thickBot="1" x14ac:dyDescent="0.25">
      <c r="B62" s="124"/>
      <c r="C62" s="1206" t="s">
        <v>564</v>
      </c>
      <c r="D62" s="1207"/>
      <c r="E62" s="1208"/>
      <c r="F62" s="360">
        <v>639</v>
      </c>
      <c r="G62" s="360">
        <v>559</v>
      </c>
      <c r="H62" s="361">
        <v>479</v>
      </c>
    </row>
    <row r="63" spans="2:8" ht="52.5" customHeight="1" thickBot="1" x14ac:dyDescent="0.25">
      <c r="B63" s="125"/>
      <c r="C63" s="1209" t="s">
        <v>49</v>
      </c>
      <c r="D63" s="1209"/>
      <c r="E63" s="1210"/>
      <c r="F63" s="362">
        <v>13362</v>
      </c>
      <c r="G63" s="362">
        <v>14392</v>
      </c>
      <c r="H63" s="363">
        <v>14105</v>
      </c>
    </row>
    <row r="64" spans="2:8" ht="13.2" x14ac:dyDescent="0.2"/>
  </sheetData>
  <sheetProtection algorithmName="SHA-512" hashValue="lHwxY3HBYXUfQIuONP2fHYpACbdXlszH1F1cTnivNQmk7+2omGieg9pzEChNnLxrUK8H9c7plEWwfSi0C3fUxg==" saltValue="1HZB+UtGIRx+D+La5Ycw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81490</v>
      </c>
      <c r="E3" s="144"/>
      <c r="F3" s="145">
        <v>39221</v>
      </c>
      <c r="G3" s="146"/>
      <c r="H3" s="147"/>
    </row>
    <row r="4" spans="1:8" x14ac:dyDescent="0.2">
      <c r="A4" s="148"/>
      <c r="B4" s="149"/>
      <c r="C4" s="150"/>
      <c r="D4" s="151">
        <v>48754</v>
      </c>
      <c r="E4" s="152"/>
      <c r="F4" s="153">
        <v>24821</v>
      </c>
      <c r="G4" s="154"/>
      <c r="H4" s="155"/>
    </row>
    <row r="5" spans="1:8" x14ac:dyDescent="0.2">
      <c r="A5" s="136" t="s">
        <v>520</v>
      </c>
      <c r="B5" s="141"/>
      <c r="C5" s="142"/>
      <c r="D5" s="143">
        <v>58793</v>
      </c>
      <c r="E5" s="144"/>
      <c r="F5" s="145">
        <v>38566</v>
      </c>
      <c r="G5" s="146"/>
      <c r="H5" s="147"/>
    </row>
    <row r="6" spans="1:8" x14ac:dyDescent="0.2">
      <c r="A6" s="148"/>
      <c r="B6" s="149"/>
      <c r="C6" s="150"/>
      <c r="D6" s="151">
        <v>29615</v>
      </c>
      <c r="E6" s="152"/>
      <c r="F6" s="153">
        <v>24059</v>
      </c>
      <c r="G6" s="154"/>
      <c r="H6" s="155"/>
    </row>
    <row r="7" spans="1:8" x14ac:dyDescent="0.2">
      <c r="A7" s="136" t="s">
        <v>521</v>
      </c>
      <c r="B7" s="141"/>
      <c r="C7" s="142"/>
      <c r="D7" s="143">
        <v>46883</v>
      </c>
      <c r="E7" s="144"/>
      <c r="F7" s="145">
        <v>35156</v>
      </c>
      <c r="G7" s="146"/>
      <c r="H7" s="147"/>
    </row>
    <row r="8" spans="1:8" x14ac:dyDescent="0.2">
      <c r="A8" s="148"/>
      <c r="B8" s="149"/>
      <c r="C8" s="150"/>
      <c r="D8" s="151">
        <v>26745</v>
      </c>
      <c r="E8" s="152"/>
      <c r="F8" s="153">
        <v>22430</v>
      </c>
      <c r="G8" s="154"/>
      <c r="H8" s="155"/>
    </row>
    <row r="9" spans="1:8" x14ac:dyDescent="0.2">
      <c r="A9" s="136" t="s">
        <v>522</v>
      </c>
      <c r="B9" s="141"/>
      <c r="C9" s="142"/>
      <c r="D9" s="143">
        <v>67099</v>
      </c>
      <c r="E9" s="144"/>
      <c r="F9" s="145">
        <v>37029</v>
      </c>
      <c r="G9" s="146"/>
      <c r="H9" s="147"/>
    </row>
    <row r="10" spans="1:8" x14ac:dyDescent="0.2">
      <c r="A10" s="148"/>
      <c r="B10" s="149"/>
      <c r="C10" s="150"/>
      <c r="D10" s="151">
        <v>27581</v>
      </c>
      <c r="E10" s="152"/>
      <c r="F10" s="153">
        <v>23232</v>
      </c>
      <c r="G10" s="154"/>
      <c r="H10" s="155"/>
    </row>
    <row r="11" spans="1:8" x14ac:dyDescent="0.2">
      <c r="A11" s="136" t="s">
        <v>523</v>
      </c>
      <c r="B11" s="141"/>
      <c r="C11" s="142"/>
      <c r="D11" s="143">
        <v>78730</v>
      </c>
      <c r="E11" s="144"/>
      <c r="F11" s="145">
        <v>44805</v>
      </c>
      <c r="G11" s="146"/>
      <c r="H11" s="147"/>
    </row>
    <row r="12" spans="1:8" x14ac:dyDescent="0.2">
      <c r="A12" s="148"/>
      <c r="B12" s="149"/>
      <c r="C12" s="156"/>
      <c r="D12" s="151">
        <v>26423</v>
      </c>
      <c r="E12" s="152"/>
      <c r="F12" s="153">
        <v>29857</v>
      </c>
      <c r="G12" s="154"/>
      <c r="H12" s="155"/>
    </row>
    <row r="13" spans="1:8" x14ac:dyDescent="0.2">
      <c r="A13" s="136"/>
      <c r="B13" s="141"/>
      <c r="C13" s="157"/>
      <c r="D13" s="158">
        <v>66599</v>
      </c>
      <c r="E13" s="159"/>
      <c r="F13" s="160">
        <v>38955</v>
      </c>
      <c r="G13" s="161"/>
      <c r="H13" s="147"/>
    </row>
    <row r="14" spans="1:8" x14ac:dyDescent="0.2">
      <c r="A14" s="148"/>
      <c r="B14" s="149"/>
      <c r="C14" s="150"/>
      <c r="D14" s="151">
        <v>31824</v>
      </c>
      <c r="E14" s="152"/>
      <c r="F14" s="153">
        <v>24880</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2.89</v>
      </c>
      <c r="C19" s="162">
        <f>ROUND(VALUE(SUBSTITUTE(実質収支比率等に係る経年分析!G$48,"▲","-")),2)</f>
        <v>4.6500000000000004</v>
      </c>
      <c r="D19" s="162">
        <f>ROUND(VALUE(SUBSTITUTE(実質収支比率等に係る経年分析!H$48,"▲","-")),2)</f>
        <v>3.9</v>
      </c>
      <c r="E19" s="162">
        <f>ROUND(VALUE(SUBSTITUTE(実質収支比率等に係る経年分析!I$48,"▲","-")),2)</f>
        <v>2.93</v>
      </c>
      <c r="F19" s="162">
        <f>ROUND(VALUE(SUBSTITUTE(実質収支比率等に係る経年分析!J$48,"▲","-")),2)</f>
        <v>3.21</v>
      </c>
    </row>
    <row r="20" spans="1:11" x14ac:dyDescent="0.2">
      <c r="A20" s="162" t="s">
        <v>53</v>
      </c>
      <c r="B20" s="162">
        <f>ROUND(VALUE(SUBSTITUTE(実質収支比率等に係る経年分析!F$47,"▲","-")),2)</f>
        <v>8.84</v>
      </c>
      <c r="C20" s="162">
        <f>ROUND(VALUE(SUBSTITUTE(実質収支比率等に係る経年分析!G$47,"▲","-")),2)</f>
        <v>9.52</v>
      </c>
      <c r="D20" s="162">
        <f>ROUND(VALUE(SUBSTITUTE(実質収支比率等に係る経年分析!H$47,"▲","-")),2)</f>
        <v>10.37</v>
      </c>
      <c r="E20" s="162">
        <f>ROUND(VALUE(SUBSTITUTE(実質収支比率等に係る経年分析!I$47,"▲","-")),2)</f>
        <v>10.6</v>
      </c>
      <c r="F20" s="162">
        <f>ROUND(VALUE(SUBSTITUTE(実質収支比率等に係る経年分析!J$47,"▲","-")),2)</f>
        <v>10.24</v>
      </c>
    </row>
    <row r="21" spans="1:11" x14ac:dyDescent="0.2">
      <c r="A21" s="162" t="s">
        <v>54</v>
      </c>
      <c r="B21" s="162">
        <f>IF(ISNUMBER(VALUE(SUBSTITUTE(実質収支比率等に係る経年分析!F$49,"▲","-"))),ROUND(VALUE(SUBSTITUTE(実質収支比率等に係る経年分析!F$49,"▲","-")),2),NA())</f>
        <v>-0.82</v>
      </c>
      <c r="C21" s="162">
        <f>IF(ISNUMBER(VALUE(SUBSTITUTE(実質収支比率等に係る経年分析!G$49,"▲","-"))),ROUND(VALUE(SUBSTITUTE(実質収支比率等に係る経年分析!G$49,"▲","-")),2),NA())</f>
        <v>2.84</v>
      </c>
      <c r="D21" s="162">
        <f>IF(ISNUMBER(VALUE(SUBSTITUTE(実質収支比率等に係る経年分析!H$49,"▲","-"))),ROUND(VALUE(SUBSTITUTE(実質収支比率等に係る経年分析!H$49,"▲","-")),2),NA())</f>
        <v>-0.19</v>
      </c>
      <c r="E21" s="162">
        <f>IF(ISNUMBER(VALUE(SUBSTITUTE(実質収支比率等に係る経年分析!I$49,"▲","-"))),ROUND(VALUE(SUBSTITUTE(実質収支比率等に係る経年分析!I$49,"▲","-")),2),NA())</f>
        <v>-0.48</v>
      </c>
      <c r="F21" s="162">
        <f>IF(ISNUMBER(VALUE(SUBSTITUTE(実質収支比率等に係る経年分析!J$49,"▲","-"))),ROUND(VALUE(SUBSTITUTE(実質収支比率等に係る経年分析!J$49,"▲","-")),2),NA())</f>
        <v>0.21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国民健康保険事業特別会計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0.32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0.22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介護保険事業特別会計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0.95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0.59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1.1100000000000001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0.71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0.22</v>
      </c>
    </row>
    <row r="32" spans="1:11" x14ac:dyDescent="0.2">
      <c r="A32" s="163" t="str">
        <f>IF(連結実質赤字比率に係る赤字・黒字の構成分析!C$38="",NA(),連結実質赤字比率に係る赤字・黒字の構成分析!C$38)</f>
        <v>公設地方卸売市場事業会計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0.87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0.84</v>
      </c>
    </row>
    <row r="33" spans="1:16" x14ac:dyDescent="0.2">
      <c r="A33" s="163" t="str">
        <f>IF(連結実質赤字比率に係る赤字・黒字の構成分析!C$37="",NA(),連結実質赤字比率に係る赤字・黒字の構成分析!C$37)</f>
        <v>市立病院事業会計</v>
      </c>
      <c r="B33" s="163">
        <f>IF(ROUND(VALUE(SUBSTITUTE(連結実質赤字比率に係る赤字・黒字の構成分析!F$37,"▲", "-")), 2) &lt; 0, ABS(ROUND(VALUE(SUBSTITUTE(連結実質赤字比率に係る赤字・黒字の構成分析!F$37,"▲", "-")), 2)), NA())</f>
        <v>0.56000000000000005</v>
      </c>
      <c r="C33" s="163" t="e">
        <f>IF(ROUND(VALUE(SUBSTITUTE(連結実質赤字比率に係る赤字・黒字の構成分析!F$37,"▲", "-")), 2) &gt;= 0, ABS(ROUND(VALUE(SUBSTITUTE(連結実質赤字比率に係る赤字・黒字の構成分析!F$37,"▲", "-")), 2)), NA())</f>
        <v>#N/A</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3.56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6.13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5.0199999999999996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2.86</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2.88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4.6399999999999997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3.89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2.93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3.2</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3.72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3.84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3.96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3.69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3.29</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4.28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4.22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4.42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4.26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3.79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7191</v>
      </c>
      <c r="E42" s="164"/>
      <c r="F42" s="164"/>
      <c r="G42" s="164">
        <f>'実質公債費比率（分子）の構造'!L$52</f>
        <v>7124</v>
      </c>
      <c r="H42" s="164"/>
      <c r="I42" s="164"/>
      <c r="J42" s="164">
        <f>'実質公債費比率（分子）の構造'!M$52</f>
        <v>7078</v>
      </c>
      <c r="K42" s="164"/>
      <c r="L42" s="164"/>
      <c r="M42" s="164">
        <f>'実質公債費比率（分子）の構造'!N$52</f>
        <v>6907</v>
      </c>
      <c r="N42" s="164"/>
      <c r="O42" s="164"/>
      <c r="P42" s="164">
        <f>'実質公債費比率（分子）の構造'!O$52</f>
        <v>6751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157</v>
      </c>
      <c r="C44" s="164"/>
      <c r="D44" s="164"/>
      <c r="E44" s="164">
        <f>'実質公債費比率（分子）の構造'!L$50</f>
        <v>262</v>
      </c>
      <c r="F44" s="164"/>
      <c r="G44" s="164"/>
      <c r="H44" s="164">
        <f>'実質公債費比率（分子）の構造'!M$50</f>
        <v>178</v>
      </c>
      <c r="I44" s="164"/>
      <c r="J44" s="164"/>
      <c r="K44" s="164">
        <f>'実質公債費比率（分子）の構造'!N$50</f>
        <v>176</v>
      </c>
      <c r="L44" s="164"/>
      <c r="M44" s="164"/>
      <c r="N44" s="164">
        <f>'実質公債費比率（分子）の構造'!O$50</f>
        <v>239</v>
      </c>
      <c r="O44" s="164"/>
      <c r="P44" s="164"/>
    </row>
    <row r="45" spans="1:16" x14ac:dyDescent="0.2">
      <c r="A45" s="164" t="s">
        <v>63</v>
      </c>
      <c r="B45" s="164">
        <f>'実質公債費比率（分子）の構造'!K$49</f>
        <v>401</v>
      </c>
      <c r="C45" s="164"/>
      <c r="D45" s="164"/>
      <c r="E45" s="164">
        <f>'実質公債費比率（分子）の構造'!L$49</f>
        <v>359</v>
      </c>
      <c r="F45" s="164"/>
      <c r="G45" s="164"/>
      <c r="H45" s="164">
        <f>'実質公債費比率（分子）の構造'!M$49</f>
        <v>362</v>
      </c>
      <c r="I45" s="164"/>
      <c r="J45" s="164"/>
      <c r="K45" s="164">
        <f>'実質公債費比率（分子）の構造'!N$49</f>
        <v>400</v>
      </c>
      <c r="L45" s="164"/>
      <c r="M45" s="164"/>
      <c r="N45" s="164">
        <f>'実質公債費比率（分子）の構造'!O$49</f>
        <v>438</v>
      </c>
      <c r="O45" s="164"/>
      <c r="P45" s="164"/>
    </row>
    <row r="46" spans="1:16" x14ac:dyDescent="0.2">
      <c r="A46" s="164" t="s">
        <v>64</v>
      </c>
      <c r="B46" s="164">
        <f>'実質公債費比率（分子）の構造'!K$48</f>
        <v>1686</v>
      </c>
      <c r="C46" s="164"/>
      <c r="D46" s="164"/>
      <c r="E46" s="164">
        <f>'実質公債費比率（分子）の構造'!L$48</f>
        <v>1694</v>
      </c>
      <c r="F46" s="164"/>
      <c r="G46" s="164"/>
      <c r="H46" s="164">
        <f>'実質公債費比率（分子）の構造'!M$48</f>
        <v>1651</v>
      </c>
      <c r="I46" s="164"/>
      <c r="J46" s="164"/>
      <c r="K46" s="164">
        <f>'実質公債費比率（分子）の構造'!N$48</f>
        <v>1649</v>
      </c>
      <c r="L46" s="164"/>
      <c r="M46" s="164"/>
      <c r="N46" s="164">
        <f>'実質公債費比率（分子）の構造'!O$48</f>
        <v>1650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7196</v>
      </c>
      <c r="C49" s="164"/>
      <c r="D49" s="164"/>
      <c r="E49" s="164">
        <f>'実質公債費比率（分子）の構造'!L$45</f>
        <v>7446</v>
      </c>
      <c r="F49" s="164"/>
      <c r="G49" s="164"/>
      <c r="H49" s="164">
        <f>'実質公債費比率（分子）の構造'!M$45</f>
        <v>7703</v>
      </c>
      <c r="I49" s="164"/>
      <c r="J49" s="164"/>
      <c r="K49" s="164">
        <f>'実質公債費比率（分子）の構造'!N$45</f>
        <v>7696</v>
      </c>
      <c r="L49" s="164"/>
      <c r="M49" s="164"/>
      <c r="N49" s="164">
        <f>'実質公債費比率（分子）の構造'!O$45</f>
        <v>8032</v>
      </c>
      <c r="O49" s="164"/>
      <c r="P49" s="164"/>
    </row>
    <row r="50" spans="1:16" x14ac:dyDescent="0.2">
      <c r="A50" s="164" t="s">
        <v>67</v>
      </c>
      <c r="B50" s="164" t="e">
        <f>NA()</f>
        <v>#N/A</v>
      </c>
      <c r="C50" s="164">
        <f>IF(ISNUMBER('実質公債費比率（分子）の構造'!K$53),'実質公債費比率（分子）の構造'!K$53,NA())</f>
        <v>2249</v>
      </c>
      <c r="D50" s="164" t="e">
        <f>NA()</f>
        <v>#N/A</v>
      </c>
      <c r="E50" s="164" t="e">
        <f>NA()</f>
        <v>#N/A</v>
      </c>
      <c r="F50" s="164">
        <f>IF(ISNUMBER('実質公債費比率（分子）の構造'!L$53),'実質公債費比率（分子）の構造'!L$53,NA())</f>
        <v>2637</v>
      </c>
      <c r="G50" s="164" t="e">
        <f>NA()</f>
        <v>#N/A</v>
      </c>
      <c r="H50" s="164" t="e">
        <f>NA()</f>
        <v>#N/A</v>
      </c>
      <c r="I50" s="164">
        <f>IF(ISNUMBER('実質公債費比率（分子）の構造'!M$53),'実質公債費比率（分子）の構造'!M$53,NA())</f>
        <v>2816</v>
      </c>
      <c r="J50" s="164" t="e">
        <f>NA()</f>
        <v>#N/A</v>
      </c>
      <c r="K50" s="164" t="e">
        <f>NA()</f>
        <v>#N/A</v>
      </c>
      <c r="L50" s="164">
        <f>IF(ISNUMBER('実質公債費比率（分子）の構造'!N$53),'実質公債費比率（分子）の構造'!N$53,NA())</f>
        <v>3014</v>
      </c>
      <c r="M50" s="164" t="e">
        <f>NA()</f>
        <v>#N/A</v>
      </c>
      <c r="N50" s="164" t="e">
        <f>NA()</f>
        <v>#N/A</v>
      </c>
      <c r="O50" s="164">
        <f>IF(ISNUMBER('実質公債費比率（分子）の構造'!O$53),'実質公債費比率（分子）の構造'!O$53,NA())</f>
        <v>3608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62551</v>
      </c>
      <c r="E56" s="163"/>
      <c r="F56" s="163"/>
      <c r="G56" s="163">
        <f>'将来負担比率（分子）の構造'!J$52</f>
        <v>61466</v>
      </c>
      <c r="H56" s="163"/>
      <c r="I56" s="163"/>
      <c r="J56" s="163">
        <f>'将来負担比率（分子）の構造'!K$52</f>
        <v>59237</v>
      </c>
      <c r="K56" s="163"/>
      <c r="L56" s="163"/>
      <c r="M56" s="163">
        <f>'将来負担比率（分子）の構造'!L$52</f>
        <v>56934</v>
      </c>
      <c r="N56" s="163"/>
      <c r="O56" s="163"/>
      <c r="P56" s="163">
        <f>'将来負担比率（分子）の構造'!M$52</f>
        <v>55286</v>
      </c>
    </row>
    <row r="57" spans="1:16" x14ac:dyDescent="0.2">
      <c r="A57" s="163" t="s">
        <v>42</v>
      </c>
      <c r="B57" s="163"/>
      <c r="C57" s="163"/>
      <c r="D57" s="163">
        <f>'将来負担比率（分子）の構造'!I$51</f>
        <v>24414</v>
      </c>
      <c r="E57" s="163"/>
      <c r="F57" s="163"/>
      <c r="G57" s="163">
        <f>'将来負担比率（分子）の構造'!J$51</f>
        <v>24041</v>
      </c>
      <c r="H57" s="163"/>
      <c r="I57" s="163"/>
      <c r="J57" s="163">
        <f>'将来負担比率（分子）の構造'!K$51</f>
        <v>22594</v>
      </c>
      <c r="K57" s="163"/>
      <c r="L57" s="163"/>
      <c r="M57" s="163">
        <f>'将来負担比率（分子）の構造'!L$51</f>
        <v>19658</v>
      </c>
      <c r="N57" s="163"/>
      <c r="O57" s="163"/>
      <c r="P57" s="163">
        <f>'将来負担比率（分子）の構造'!M$51</f>
        <v>18194</v>
      </c>
    </row>
    <row r="58" spans="1:16" x14ac:dyDescent="0.2">
      <c r="A58" s="163" t="s">
        <v>41</v>
      </c>
      <c r="B58" s="163"/>
      <c r="C58" s="163"/>
      <c r="D58" s="163">
        <f>'将来負担比率（分子）の構造'!I$50</f>
        <v>12143</v>
      </c>
      <c r="E58" s="163"/>
      <c r="F58" s="163"/>
      <c r="G58" s="163">
        <f>'将来負担比率（分子）の構造'!J$50</f>
        <v>14488</v>
      </c>
      <c r="H58" s="163"/>
      <c r="I58" s="163"/>
      <c r="J58" s="163">
        <f>'将来負担比率（分子）の構造'!K$50</f>
        <v>15874</v>
      </c>
      <c r="K58" s="163"/>
      <c r="L58" s="163"/>
      <c r="M58" s="163">
        <f>'将来負担比率（分子）の構造'!L$50</f>
        <v>16838</v>
      </c>
      <c r="N58" s="163"/>
      <c r="O58" s="163"/>
      <c r="P58" s="163">
        <f>'将来負担比率（分子）の構造'!M$50</f>
        <v>16605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6319</v>
      </c>
      <c r="C62" s="163"/>
      <c r="D62" s="163"/>
      <c r="E62" s="163">
        <f>'将来負担比率（分子）の構造'!J$45</f>
        <v>6553</v>
      </c>
      <c r="F62" s="163"/>
      <c r="G62" s="163"/>
      <c r="H62" s="163">
        <f>'将来負担比率（分子）の構造'!K$45</f>
        <v>6670</v>
      </c>
      <c r="I62" s="163"/>
      <c r="J62" s="163"/>
      <c r="K62" s="163">
        <f>'将来負担比率（分子）の構造'!L$45</f>
        <v>7083</v>
      </c>
      <c r="L62" s="163"/>
      <c r="M62" s="163"/>
      <c r="N62" s="163">
        <f>'将来負担比率（分子）の構造'!M$45</f>
        <v>7192</v>
      </c>
      <c r="O62" s="163"/>
      <c r="P62" s="163"/>
    </row>
    <row r="63" spans="1:16" x14ac:dyDescent="0.2">
      <c r="A63" s="163" t="s">
        <v>34</v>
      </c>
      <c r="B63" s="163">
        <f>'将来負担比率（分子）の構造'!I$44</f>
        <v>4312</v>
      </c>
      <c r="C63" s="163"/>
      <c r="D63" s="163"/>
      <c r="E63" s="163">
        <f>'将来負担比率（分子）の構造'!J$44</f>
        <v>4232</v>
      </c>
      <c r="F63" s="163"/>
      <c r="G63" s="163"/>
      <c r="H63" s="163">
        <f>'将来負担比率（分子）の構造'!K$44</f>
        <v>4412</v>
      </c>
      <c r="I63" s="163"/>
      <c r="J63" s="163"/>
      <c r="K63" s="163">
        <f>'将来負担比率（分子）の構造'!L$44</f>
        <v>4787</v>
      </c>
      <c r="L63" s="163"/>
      <c r="M63" s="163"/>
      <c r="N63" s="163">
        <f>'将来負担比率（分子）の構造'!M$44</f>
        <v>5466</v>
      </c>
      <c r="O63" s="163"/>
      <c r="P63" s="163"/>
    </row>
    <row r="64" spans="1:16" x14ac:dyDescent="0.2">
      <c r="A64" s="163" t="s">
        <v>33</v>
      </c>
      <c r="B64" s="163">
        <f>'将来負担比率（分子）の構造'!I$43</f>
        <v>18540</v>
      </c>
      <c r="C64" s="163"/>
      <c r="D64" s="163"/>
      <c r="E64" s="163">
        <f>'将来負担比率（分子）の構造'!J$43</f>
        <v>18166</v>
      </c>
      <c r="F64" s="163"/>
      <c r="G64" s="163"/>
      <c r="H64" s="163">
        <f>'将来負担比率（分子）の構造'!K$43</f>
        <v>17494</v>
      </c>
      <c r="I64" s="163"/>
      <c r="J64" s="163"/>
      <c r="K64" s="163">
        <f>'将来負担比率（分子）の構造'!L$43</f>
        <v>16507</v>
      </c>
      <c r="L64" s="163"/>
      <c r="M64" s="163"/>
      <c r="N64" s="163">
        <f>'将来負担比率（分子）の構造'!M$43</f>
        <v>15527</v>
      </c>
      <c r="O64" s="163"/>
      <c r="P64" s="163"/>
    </row>
    <row r="65" spans="1:16" x14ac:dyDescent="0.2">
      <c r="A65" s="163" t="s">
        <v>32</v>
      </c>
      <c r="B65" s="163">
        <f>'将来負担比率（分子）の構造'!I$42</f>
        <v>1824</v>
      </c>
      <c r="C65" s="163"/>
      <c r="D65" s="163"/>
      <c r="E65" s="163">
        <f>'将来負担比率（分子）の構造'!J$42</f>
        <v>1656</v>
      </c>
      <c r="F65" s="163"/>
      <c r="G65" s="163"/>
      <c r="H65" s="163">
        <f>'将来負担比率（分子）の構造'!K$42</f>
        <v>3713</v>
      </c>
      <c r="I65" s="163"/>
      <c r="J65" s="163"/>
      <c r="K65" s="163">
        <f>'将来負担比率（分子）の構造'!L$42</f>
        <v>4668</v>
      </c>
      <c r="L65" s="163"/>
      <c r="M65" s="163"/>
      <c r="N65" s="163">
        <f>'将来負担比率（分子）の構造'!M$42</f>
        <v>4640</v>
      </c>
      <c r="O65" s="163"/>
      <c r="P65" s="163"/>
    </row>
    <row r="66" spans="1:16" x14ac:dyDescent="0.2">
      <c r="A66" s="163" t="s">
        <v>31</v>
      </c>
      <c r="B66" s="163">
        <f>'将来負担比率（分子）の構造'!I$41</f>
        <v>91069</v>
      </c>
      <c r="C66" s="163"/>
      <c r="D66" s="163"/>
      <c r="E66" s="163">
        <f>'将来負担比率（分子）の構造'!J$41</f>
        <v>90918</v>
      </c>
      <c r="F66" s="163"/>
      <c r="G66" s="163"/>
      <c r="H66" s="163">
        <f>'将来負担比率（分子）の構造'!K$41</f>
        <v>88144</v>
      </c>
      <c r="I66" s="163"/>
      <c r="J66" s="163"/>
      <c r="K66" s="163">
        <f>'将来負担比率（分子）の構造'!L$41</f>
        <v>86820</v>
      </c>
      <c r="L66" s="163"/>
      <c r="M66" s="163"/>
      <c r="N66" s="163">
        <f>'将来負担比率（分子）の構造'!M$41</f>
        <v>87089</v>
      </c>
      <c r="O66" s="163"/>
      <c r="P66" s="163"/>
    </row>
    <row r="67" spans="1:16" x14ac:dyDescent="0.2">
      <c r="A67" s="163" t="s">
        <v>71</v>
      </c>
      <c r="B67" s="163" t="e">
        <f>NA()</f>
        <v>#N/A</v>
      </c>
      <c r="C67" s="163">
        <f>IF(ISNUMBER('将来負担比率（分子）の構造'!I$53), IF('将来負担比率（分子）の構造'!I$53 &lt; 0, 0, '将来負担比率（分子）の構造'!I$53), NA())</f>
        <v>22956</v>
      </c>
      <c r="D67" s="163" t="e">
        <f>NA()</f>
        <v>#N/A</v>
      </c>
      <c r="E67" s="163" t="e">
        <f>NA()</f>
        <v>#N/A</v>
      </c>
      <c r="F67" s="163">
        <f>IF(ISNUMBER('将来負担比率（分子）の構造'!J$53), IF('将来負担比率（分子）の構造'!J$53 &lt; 0, 0, '将来負担比率（分子）の構造'!J$53), NA())</f>
        <v>21530</v>
      </c>
      <c r="G67" s="163" t="e">
        <f>NA()</f>
        <v>#N/A</v>
      </c>
      <c r="H67" s="163" t="e">
        <f>NA()</f>
        <v>#N/A</v>
      </c>
      <c r="I67" s="163">
        <f>IF(ISNUMBER('将来負担比率（分子）の構造'!K$53), IF('将来負担比率（分子）の構造'!K$53 &lt; 0, 0, '将来負担比率（分子）の構造'!K$53), NA())</f>
        <v>22728</v>
      </c>
      <c r="J67" s="163" t="e">
        <f>NA()</f>
        <v>#N/A</v>
      </c>
      <c r="K67" s="163" t="e">
        <f>NA()</f>
        <v>#N/A</v>
      </c>
      <c r="L67" s="163">
        <f>IF(ISNUMBER('将来負担比率（分子）の構造'!L$53), IF('将来負担比率（分子）の構造'!L$53 &lt; 0, 0, '将来負担比率（分子）の構造'!L$53), NA())</f>
        <v>26435</v>
      </c>
      <c r="M67" s="163" t="e">
        <f>NA()</f>
        <v>#N/A</v>
      </c>
      <c r="N67" s="163" t="e">
        <f>NA()</f>
        <v>#N/A</v>
      </c>
      <c r="O67" s="163">
        <f>IF(ISNUMBER('将来負担比率（分子）の構造'!M$53), IF('将来負担比率（分子）の構造'!M$53 &lt; 0, 0, '将来負担比率（分子）の構造'!M$53), NA())</f>
        <v>29829</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4243</v>
      </c>
      <c r="C72" s="167">
        <f>基金残高に係る経年分析!G55</f>
        <v>4416</v>
      </c>
      <c r="D72" s="167">
        <f>基金残高に係る経年分析!H55</f>
        <v>4360</v>
      </c>
    </row>
    <row r="73" spans="1:16" x14ac:dyDescent="0.2">
      <c r="A73" s="166" t="s">
        <v>74</v>
      </c>
      <c r="B73" s="167">
        <f>基金残高に係る経年分析!F56</f>
        <v>3276</v>
      </c>
      <c r="C73" s="167">
        <f>基金残高に係る経年分析!G56</f>
        <v>3491</v>
      </c>
      <c r="D73" s="167">
        <f>基金残高に係る経年分析!H56</f>
        <v>3512</v>
      </c>
    </row>
    <row r="74" spans="1:16" x14ac:dyDescent="0.2">
      <c r="A74" s="166" t="s">
        <v>75</v>
      </c>
      <c r="B74" s="167">
        <f>基金残高に係る経年分析!F57</f>
        <v>5844</v>
      </c>
      <c r="C74" s="167">
        <f>基金残高に係る経年分析!G57</f>
        <v>6485</v>
      </c>
      <c r="D74" s="167">
        <f>基金残高に係る経年分析!H57</f>
        <v>6234</v>
      </c>
    </row>
  </sheetData>
  <sheetProtection algorithmName="SHA-512" hashValue="2aGJCZM5Kv5HUHpTYjcIikkCQFLwGuD82Ong6AzX8UCNxuoPKOpz99WHbfL9WUFewDt1k1yBHRqFuuzGWVPHuA==" saltValue="CPArrNc5xOZtyCn36vW0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28840438</v>
      </c>
      <c r="S5" s="613"/>
      <c r="T5" s="613"/>
      <c r="U5" s="613"/>
      <c r="V5" s="613"/>
      <c r="W5" s="613"/>
      <c r="X5" s="613"/>
      <c r="Y5" s="614"/>
      <c r="Z5" s="615">
        <v>30.8</v>
      </c>
      <c r="AA5" s="615"/>
      <c r="AB5" s="615"/>
      <c r="AC5" s="615"/>
      <c r="AD5" s="616">
        <v>26867654</v>
      </c>
      <c r="AE5" s="616"/>
      <c r="AF5" s="616"/>
      <c r="AG5" s="616"/>
      <c r="AH5" s="616"/>
      <c r="AI5" s="616"/>
      <c r="AJ5" s="616"/>
      <c r="AK5" s="616"/>
      <c r="AL5" s="617">
        <v>61.4</v>
      </c>
      <c r="AM5" s="618"/>
      <c r="AN5" s="618"/>
      <c r="AO5" s="619"/>
      <c r="AP5" s="609" t="s">
        <v>216</v>
      </c>
      <c r="AQ5" s="610"/>
      <c r="AR5" s="610"/>
      <c r="AS5" s="610"/>
      <c r="AT5" s="610"/>
      <c r="AU5" s="610"/>
      <c r="AV5" s="610"/>
      <c r="AW5" s="610"/>
      <c r="AX5" s="610"/>
      <c r="AY5" s="610"/>
      <c r="AZ5" s="610"/>
      <c r="BA5" s="610"/>
      <c r="BB5" s="610"/>
      <c r="BC5" s="610"/>
      <c r="BD5" s="610"/>
      <c r="BE5" s="610"/>
      <c r="BF5" s="611"/>
      <c r="BG5" s="623">
        <v>26829960</v>
      </c>
      <c r="BH5" s="624"/>
      <c r="BI5" s="624"/>
      <c r="BJ5" s="624"/>
      <c r="BK5" s="624"/>
      <c r="BL5" s="624"/>
      <c r="BM5" s="624"/>
      <c r="BN5" s="625"/>
      <c r="BO5" s="626">
        <v>93</v>
      </c>
      <c r="BP5" s="626"/>
      <c r="BQ5" s="626"/>
      <c r="BR5" s="626"/>
      <c r="BS5" s="627">
        <v>485612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869582</v>
      </c>
      <c r="S6" s="624"/>
      <c r="T6" s="624"/>
      <c r="U6" s="624"/>
      <c r="V6" s="624"/>
      <c r="W6" s="624"/>
      <c r="X6" s="624"/>
      <c r="Y6" s="625"/>
      <c r="Z6" s="626">
        <v>0.9</v>
      </c>
      <c r="AA6" s="626"/>
      <c r="AB6" s="626"/>
      <c r="AC6" s="626"/>
      <c r="AD6" s="627">
        <v>869582</v>
      </c>
      <c r="AE6" s="627"/>
      <c r="AF6" s="627"/>
      <c r="AG6" s="627"/>
      <c r="AH6" s="627"/>
      <c r="AI6" s="627"/>
      <c r="AJ6" s="627"/>
      <c r="AK6" s="627"/>
      <c r="AL6" s="628">
        <v>2</v>
      </c>
      <c r="AM6" s="629"/>
      <c r="AN6" s="629"/>
      <c r="AO6" s="630"/>
      <c r="AP6" s="620" t="s">
        <v>221</v>
      </c>
      <c r="AQ6" s="621"/>
      <c r="AR6" s="621"/>
      <c r="AS6" s="621"/>
      <c r="AT6" s="621"/>
      <c r="AU6" s="621"/>
      <c r="AV6" s="621"/>
      <c r="AW6" s="621"/>
      <c r="AX6" s="621"/>
      <c r="AY6" s="621"/>
      <c r="AZ6" s="621"/>
      <c r="BA6" s="621"/>
      <c r="BB6" s="621"/>
      <c r="BC6" s="621"/>
      <c r="BD6" s="621"/>
      <c r="BE6" s="621"/>
      <c r="BF6" s="622"/>
      <c r="BG6" s="623">
        <v>26829960</v>
      </c>
      <c r="BH6" s="624"/>
      <c r="BI6" s="624"/>
      <c r="BJ6" s="624"/>
      <c r="BK6" s="624"/>
      <c r="BL6" s="624"/>
      <c r="BM6" s="624"/>
      <c r="BN6" s="625"/>
      <c r="BO6" s="626">
        <v>93</v>
      </c>
      <c r="BP6" s="626"/>
      <c r="BQ6" s="626"/>
      <c r="BR6" s="626"/>
      <c r="BS6" s="627">
        <v>485612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410246</v>
      </c>
      <c r="CS6" s="624"/>
      <c r="CT6" s="624"/>
      <c r="CU6" s="624"/>
      <c r="CV6" s="624"/>
      <c r="CW6" s="624"/>
      <c r="CX6" s="624"/>
      <c r="CY6" s="625"/>
      <c r="CZ6" s="617">
        <v>0.4</v>
      </c>
      <c r="DA6" s="618"/>
      <c r="DB6" s="618"/>
      <c r="DC6" s="634"/>
      <c r="DD6" s="632">
        <v>20001</v>
      </c>
      <c r="DE6" s="624"/>
      <c r="DF6" s="624"/>
      <c r="DG6" s="624"/>
      <c r="DH6" s="624"/>
      <c r="DI6" s="624"/>
      <c r="DJ6" s="624"/>
      <c r="DK6" s="624"/>
      <c r="DL6" s="624"/>
      <c r="DM6" s="624"/>
      <c r="DN6" s="624"/>
      <c r="DO6" s="624"/>
      <c r="DP6" s="625"/>
      <c r="DQ6" s="632">
        <v>408652</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9917</v>
      </c>
      <c r="S7" s="624"/>
      <c r="T7" s="624"/>
      <c r="U7" s="624"/>
      <c r="V7" s="624"/>
      <c r="W7" s="624"/>
      <c r="X7" s="624"/>
      <c r="Y7" s="625"/>
      <c r="Z7" s="626">
        <v>0</v>
      </c>
      <c r="AA7" s="626"/>
      <c r="AB7" s="626"/>
      <c r="AC7" s="626"/>
      <c r="AD7" s="627">
        <v>9917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10494769</v>
      </c>
      <c r="BH7" s="624"/>
      <c r="BI7" s="624"/>
      <c r="BJ7" s="624"/>
      <c r="BK7" s="624"/>
      <c r="BL7" s="624"/>
      <c r="BM7" s="624"/>
      <c r="BN7" s="625"/>
      <c r="BO7" s="626">
        <v>36.4</v>
      </c>
      <c r="BP7" s="626"/>
      <c r="BQ7" s="626"/>
      <c r="BR7" s="626"/>
      <c r="BS7" s="627">
        <v>485612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13262441</v>
      </c>
      <c r="CS7" s="624"/>
      <c r="CT7" s="624"/>
      <c r="CU7" s="624"/>
      <c r="CV7" s="624"/>
      <c r="CW7" s="624"/>
      <c r="CX7" s="624"/>
      <c r="CY7" s="625"/>
      <c r="CZ7" s="626">
        <v>14.4</v>
      </c>
      <c r="DA7" s="626"/>
      <c r="DB7" s="626"/>
      <c r="DC7" s="626"/>
      <c r="DD7" s="632">
        <v>5106607</v>
      </c>
      <c r="DE7" s="624"/>
      <c r="DF7" s="624"/>
      <c r="DG7" s="624"/>
      <c r="DH7" s="624"/>
      <c r="DI7" s="624"/>
      <c r="DJ7" s="624"/>
      <c r="DK7" s="624"/>
      <c r="DL7" s="624"/>
      <c r="DM7" s="624"/>
      <c r="DN7" s="624"/>
      <c r="DO7" s="624"/>
      <c r="DP7" s="625"/>
      <c r="DQ7" s="632">
        <v>6454744</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94381</v>
      </c>
      <c r="S8" s="624"/>
      <c r="T8" s="624"/>
      <c r="U8" s="624"/>
      <c r="V8" s="624"/>
      <c r="W8" s="624"/>
      <c r="X8" s="624"/>
      <c r="Y8" s="625"/>
      <c r="Z8" s="626">
        <v>0.1</v>
      </c>
      <c r="AA8" s="626"/>
      <c r="AB8" s="626"/>
      <c r="AC8" s="626"/>
      <c r="AD8" s="627">
        <v>94381</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253240</v>
      </c>
      <c r="BH8" s="624"/>
      <c r="BI8" s="624"/>
      <c r="BJ8" s="624"/>
      <c r="BK8" s="624"/>
      <c r="BL8" s="624"/>
      <c r="BM8" s="624"/>
      <c r="BN8" s="625"/>
      <c r="BO8" s="626">
        <v>0.9</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39549672</v>
      </c>
      <c r="CS8" s="624"/>
      <c r="CT8" s="624"/>
      <c r="CU8" s="624"/>
      <c r="CV8" s="624"/>
      <c r="CW8" s="624"/>
      <c r="CX8" s="624"/>
      <c r="CY8" s="625"/>
      <c r="CZ8" s="626">
        <v>43</v>
      </c>
      <c r="DA8" s="626"/>
      <c r="DB8" s="626"/>
      <c r="DC8" s="626"/>
      <c r="DD8" s="632">
        <v>471949</v>
      </c>
      <c r="DE8" s="624"/>
      <c r="DF8" s="624"/>
      <c r="DG8" s="624"/>
      <c r="DH8" s="624"/>
      <c r="DI8" s="624"/>
      <c r="DJ8" s="624"/>
      <c r="DK8" s="624"/>
      <c r="DL8" s="624"/>
      <c r="DM8" s="624"/>
      <c r="DN8" s="624"/>
      <c r="DO8" s="624"/>
      <c r="DP8" s="625"/>
      <c r="DQ8" s="632">
        <v>17513804</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145531</v>
      </c>
      <c r="S9" s="624"/>
      <c r="T9" s="624"/>
      <c r="U9" s="624"/>
      <c r="V9" s="624"/>
      <c r="W9" s="624"/>
      <c r="X9" s="624"/>
      <c r="Y9" s="625"/>
      <c r="Z9" s="626">
        <v>0.2</v>
      </c>
      <c r="AA9" s="626"/>
      <c r="AB9" s="626"/>
      <c r="AC9" s="626"/>
      <c r="AD9" s="627">
        <v>145531</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7801483</v>
      </c>
      <c r="BH9" s="624"/>
      <c r="BI9" s="624"/>
      <c r="BJ9" s="624"/>
      <c r="BK9" s="624"/>
      <c r="BL9" s="624"/>
      <c r="BM9" s="624"/>
      <c r="BN9" s="625"/>
      <c r="BO9" s="626">
        <v>27.1</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7304686</v>
      </c>
      <c r="CS9" s="624"/>
      <c r="CT9" s="624"/>
      <c r="CU9" s="624"/>
      <c r="CV9" s="624"/>
      <c r="CW9" s="624"/>
      <c r="CX9" s="624"/>
      <c r="CY9" s="625"/>
      <c r="CZ9" s="626">
        <v>7.9</v>
      </c>
      <c r="DA9" s="626"/>
      <c r="DB9" s="626"/>
      <c r="DC9" s="626"/>
      <c r="DD9" s="632">
        <v>385339</v>
      </c>
      <c r="DE9" s="624"/>
      <c r="DF9" s="624"/>
      <c r="DG9" s="624"/>
      <c r="DH9" s="624"/>
      <c r="DI9" s="624"/>
      <c r="DJ9" s="624"/>
      <c r="DK9" s="624"/>
      <c r="DL9" s="624"/>
      <c r="DM9" s="624"/>
      <c r="DN9" s="624"/>
      <c r="DO9" s="624"/>
      <c r="DP9" s="625"/>
      <c r="DQ9" s="632">
        <v>5514068</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644681</v>
      </c>
      <c r="BH10" s="624"/>
      <c r="BI10" s="624"/>
      <c r="BJ10" s="624"/>
      <c r="BK10" s="624"/>
      <c r="BL10" s="624"/>
      <c r="BM10" s="624"/>
      <c r="BN10" s="625"/>
      <c r="BO10" s="626">
        <v>2.2000000000000002</v>
      </c>
      <c r="BP10" s="626"/>
      <c r="BQ10" s="626"/>
      <c r="BR10" s="626"/>
      <c r="BS10" s="627">
        <v>61636</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316356</v>
      </c>
      <c r="CS10" s="624"/>
      <c r="CT10" s="624"/>
      <c r="CU10" s="624"/>
      <c r="CV10" s="624"/>
      <c r="CW10" s="624"/>
      <c r="CX10" s="624"/>
      <c r="CY10" s="625"/>
      <c r="CZ10" s="626">
        <v>0.3</v>
      </c>
      <c r="DA10" s="626"/>
      <c r="DB10" s="626"/>
      <c r="DC10" s="626"/>
      <c r="DD10" s="632" t="s">
        <v>121</v>
      </c>
      <c r="DE10" s="624"/>
      <c r="DF10" s="624"/>
      <c r="DG10" s="624"/>
      <c r="DH10" s="624"/>
      <c r="DI10" s="624"/>
      <c r="DJ10" s="624"/>
      <c r="DK10" s="624"/>
      <c r="DL10" s="624"/>
      <c r="DM10" s="624"/>
      <c r="DN10" s="624"/>
      <c r="DO10" s="624"/>
      <c r="DP10" s="625"/>
      <c r="DQ10" s="632">
        <v>201267</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4709471</v>
      </c>
      <c r="S11" s="624"/>
      <c r="T11" s="624"/>
      <c r="U11" s="624"/>
      <c r="V11" s="624"/>
      <c r="W11" s="624"/>
      <c r="X11" s="624"/>
      <c r="Y11" s="625"/>
      <c r="Z11" s="628">
        <v>5</v>
      </c>
      <c r="AA11" s="629"/>
      <c r="AB11" s="629"/>
      <c r="AC11" s="635"/>
      <c r="AD11" s="632">
        <v>4709471</v>
      </c>
      <c r="AE11" s="624"/>
      <c r="AF11" s="624"/>
      <c r="AG11" s="624"/>
      <c r="AH11" s="624"/>
      <c r="AI11" s="624"/>
      <c r="AJ11" s="624"/>
      <c r="AK11" s="625"/>
      <c r="AL11" s="628">
        <v>10.8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1795365</v>
      </c>
      <c r="BH11" s="624"/>
      <c r="BI11" s="624"/>
      <c r="BJ11" s="624"/>
      <c r="BK11" s="624"/>
      <c r="BL11" s="624"/>
      <c r="BM11" s="624"/>
      <c r="BN11" s="625"/>
      <c r="BO11" s="626">
        <v>6.2</v>
      </c>
      <c r="BP11" s="626"/>
      <c r="BQ11" s="626"/>
      <c r="BR11" s="626"/>
      <c r="BS11" s="627">
        <v>423976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501450</v>
      </c>
      <c r="CS11" s="624"/>
      <c r="CT11" s="624"/>
      <c r="CU11" s="624"/>
      <c r="CV11" s="624"/>
      <c r="CW11" s="624"/>
      <c r="CX11" s="624"/>
      <c r="CY11" s="625"/>
      <c r="CZ11" s="626">
        <v>0.5</v>
      </c>
      <c r="DA11" s="626"/>
      <c r="DB11" s="626"/>
      <c r="DC11" s="626"/>
      <c r="DD11" s="632">
        <v>12153</v>
      </c>
      <c r="DE11" s="624"/>
      <c r="DF11" s="624"/>
      <c r="DG11" s="624"/>
      <c r="DH11" s="624"/>
      <c r="DI11" s="624"/>
      <c r="DJ11" s="624"/>
      <c r="DK11" s="624"/>
      <c r="DL11" s="624"/>
      <c r="DM11" s="624"/>
      <c r="DN11" s="624"/>
      <c r="DO11" s="624"/>
      <c r="DP11" s="625"/>
      <c r="DQ11" s="632">
        <v>439376</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157365</v>
      </c>
      <c r="S12" s="624"/>
      <c r="T12" s="624"/>
      <c r="U12" s="624"/>
      <c r="V12" s="624"/>
      <c r="W12" s="624"/>
      <c r="X12" s="624"/>
      <c r="Y12" s="625"/>
      <c r="Z12" s="626">
        <v>0.2</v>
      </c>
      <c r="AA12" s="626"/>
      <c r="AB12" s="626"/>
      <c r="AC12" s="626"/>
      <c r="AD12" s="627">
        <v>157365</v>
      </c>
      <c r="AE12" s="627"/>
      <c r="AF12" s="627"/>
      <c r="AG12" s="627"/>
      <c r="AH12" s="627"/>
      <c r="AI12" s="627"/>
      <c r="AJ12" s="627"/>
      <c r="AK12" s="627"/>
      <c r="AL12" s="628">
        <v>0.4</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13906073</v>
      </c>
      <c r="BH12" s="624"/>
      <c r="BI12" s="624"/>
      <c r="BJ12" s="624"/>
      <c r="BK12" s="624"/>
      <c r="BL12" s="624"/>
      <c r="BM12" s="624"/>
      <c r="BN12" s="625"/>
      <c r="BO12" s="626">
        <v>48.2</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2300957</v>
      </c>
      <c r="CS12" s="624"/>
      <c r="CT12" s="624"/>
      <c r="CU12" s="624"/>
      <c r="CV12" s="624"/>
      <c r="CW12" s="624"/>
      <c r="CX12" s="624"/>
      <c r="CY12" s="625"/>
      <c r="CZ12" s="626">
        <v>2.5</v>
      </c>
      <c r="DA12" s="626"/>
      <c r="DB12" s="626"/>
      <c r="DC12" s="626"/>
      <c r="DD12" s="632">
        <v>25368</v>
      </c>
      <c r="DE12" s="624"/>
      <c r="DF12" s="624"/>
      <c r="DG12" s="624"/>
      <c r="DH12" s="624"/>
      <c r="DI12" s="624"/>
      <c r="DJ12" s="624"/>
      <c r="DK12" s="624"/>
      <c r="DL12" s="624"/>
      <c r="DM12" s="624"/>
      <c r="DN12" s="624"/>
      <c r="DO12" s="624"/>
      <c r="DP12" s="625"/>
      <c r="DQ12" s="632">
        <v>647407</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13766618</v>
      </c>
      <c r="BH13" s="624"/>
      <c r="BI13" s="624"/>
      <c r="BJ13" s="624"/>
      <c r="BK13" s="624"/>
      <c r="BL13" s="624"/>
      <c r="BM13" s="624"/>
      <c r="BN13" s="625"/>
      <c r="BO13" s="626">
        <v>47.7</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9726592</v>
      </c>
      <c r="CS13" s="624"/>
      <c r="CT13" s="624"/>
      <c r="CU13" s="624"/>
      <c r="CV13" s="624"/>
      <c r="CW13" s="624"/>
      <c r="CX13" s="624"/>
      <c r="CY13" s="625"/>
      <c r="CZ13" s="626">
        <v>10.6</v>
      </c>
      <c r="DA13" s="626"/>
      <c r="DB13" s="626"/>
      <c r="DC13" s="626"/>
      <c r="DD13" s="632">
        <v>4593931</v>
      </c>
      <c r="DE13" s="624"/>
      <c r="DF13" s="624"/>
      <c r="DG13" s="624"/>
      <c r="DH13" s="624"/>
      <c r="DI13" s="624"/>
      <c r="DJ13" s="624"/>
      <c r="DK13" s="624"/>
      <c r="DL13" s="624"/>
      <c r="DM13" s="624"/>
      <c r="DN13" s="624"/>
      <c r="DO13" s="624"/>
      <c r="DP13" s="625"/>
      <c r="DQ13" s="632">
        <v>4925840</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446708</v>
      </c>
      <c r="BH14" s="624"/>
      <c r="BI14" s="624"/>
      <c r="BJ14" s="624"/>
      <c r="BK14" s="624"/>
      <c r="BL14" s="624"/>
      <c r="BM14" s="624"/>
      <c r="BN14" s="625"/>
      <c r="BO14" s="626">
        <v>1.5</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2439854</v>
      </c>
      <c r="CS14" s="624"/>
      <c r="CT14" s="624"/>
      <c r="CU14" s="624"/>
      <c r="CV14" s="624"/>
      <c r="CW14" s="624"/>
      <c r="CX14" s="624"/>
      <c r="CY14" s="625"/>
      <c r="CZ14" s="626">
        <v>2.7</v>
      </c>
      <c r="DA14" s="626"/>
      <c r="DB14" s="626"/>
      <c r="DC14" s="626"/>
      <c r="DD14" s="632">
        <v>157799</v>
      </c>
      <c r="DE14" s="624"/>
      <c r="DF14" s="624"/>
      <c r="DG14" s="624"/>
      <c r="DH14" s="624"/>
      <c r="DI14" s="624"/>
      <c r="DJ14" s="624"/>
      <c r="DK14" s="624"/>
      <c r="DL14" s="624"/>
      <c r="DM14" s="624"/>
      <c r="DN14" s="624"/>
      <c r="DO14" s="624"/>
      <c r="DP14" s="625"/>
      <c r="DQ14" s="632">
        <v>2322969</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64563</v>
      </c>
      <c r="S15" s="624"/>
      <c r="T15" s="624"/>
      <c r="U15" s="624"/>
      <c r="V15" s="624"/>
      <c r="W15" s="624"/>
      <c r="X15" s="624"/>
      <c r="Y15" s="625"/>
      <c r="Z15" s="626">
        <v>0.1</v>
      </c>
      <c r="AA15" s="626"/>
      <c r="AB15" s="626"/>
      <c r="AC15" s="626"/>
      <c r="AD15" s="627">
        <v>64563</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1894178</v>
      </c>
      <c r="BH15" s="624"/>
      <c r="BI15" s="624"/>
      <c r="BJ15" s="624"/>
      <c r="BK15" s="624"/>
      <c r="BL15" s="624"/>
      <c r="BM15" s="624"/>
      <c r="BN15" s="625"/>
      <c r="BO15" s="626">
        <v>6.6</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8223375</v>
      </c>
      <c r="CS15" s="624"/>
      <c r="CT15" s="624"/>
      <c r="CU15" s="624"/>
      <c r="CV15" s="624"/>
      <c r="CW15" s="624"/>
      <c r="CX15" s="624"/>
      <c r="CY15" s="625"/>
      <c r="CZ15" s="626">
        <v>8.9</v>
      </c>
      <c r="DA15" s="626"/>
      <c r="DB15" s="626"/>
      <c r="DC15" s="626"/>
      <c r="DD15" s="632">
        <v>2263793</v>
      </c>
      <c r="DE15" s="624"/>
      <c r="DF15" s="624"/>
      <c r="DG15" s="624"/>
      <c r="DH15" s="624"/>
      <c r="DI15" s="624"/>
      <c r="DJ15" s="624"/>
      <c r="DK15" s="624"/>
      <c r="DL15" s="624"/>
      <c r="DM15" s="624"/>
      <c r="DN15" s="624"/>
      <c r="DO15" s="624"/>
      <c r="DP15" s="625"/>
      <c r="DQ15" s="632">
        <v>5706775</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402187</v>
      </c>
      <c r="S16" s="624"/>
      <c r="T16" s="624"/>
      <c r="U16" s="624"/>
      <c r="V16" s="624"/>
      <c r="W16" s="624"/>
      <c r="X16" s="624"/>
      <c r="Y16" s="625"/>
      <c r="Z16" s="626">
        <v>0.4</v>
      </c>
      <c r="AA16" s="626"/>
      <c r="AB16" s="626"/>
      <c r="AC16" s="626"/>
      <c r="AD16" s="627">
        <v>402187</v>
      </c>
      <c r="AE16" s="627"/>
      <c r="AF16" s="627"/>
      <c r="AG16" s="627"/>
      <c r="AH16" s="627"/>
      <c r="AI16" s="627"/>
      <c r="AJ16" s="627"/>
      <c r="AK16" s="627"/>
      <c r="AL16" s="628">
        <v>0.9</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88232</v>
      </c>
      <c r="BH16" s="624"/>
      <c r="BI16" s="624"/>
      <c r="BJ16" s="624"/>
      <c r="BK16" s="624"/>
      <c r="BL16" s="624"/>
      <c r="BM16" s="624"/>
      <c r="BN16" s="625"/>
      <c r="BO16" s="626">
        <v>0.3</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935846</v>
      </c>
      <c r="S17" s="624"/>
      <c r="T17" s="624"/>
      <c r="U17" s="624"/>
      <c r="V17" s="624"/>
      <c r="W17" s="624"/>
      <c r="X17" s="624"/>
      <c r="Y17" s="625"/>
      <c r="Z17" s="626">
        <v>1</v>
      </c>
      <c r="AA17" s="626"/>
      <c r="AB17" s="626"/>
      <c r="AC17" s="626"/>
      <c r="AD17" s="627">
        <v>935846</v>
      </c>
      <c r="AE17" s="627"/>
      <c r="AF17" s="627"/>
      <c r="AG17" s="627"/>
      <c r="AH17" s="627"/>
      <c r="AI17" s="627"/>
      <c r="AJ17" s="627"/>
      <c r="AK17" s="627"/>
      <c r="AL17" s="628">
        <v>2.1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8032383</v>
      </c>
      <c r="CS17" s="624"/>
      <c r="CT17" s="624"/>
      <c r="CU17" s="624"/>
      <c r="CV17" s="624"/>
      <c r="CW17" s="624"/>
      <c r="CX17" s="624"/>
      <c r="CY17" s="625"/>
      <c r="CZ17" s="626">
        <v>8.6999999999999993</v>
      </c>
      <c r="DA17" s="626"/>
      <c r="DB17" s="626"/>
      <c r="DC17" s="626"/>
      <c r="DD17" s="632" t="s">
        <v>121</v>
      </c>
      <c r="DE17" s="624"/>
      <c r="DF17" s="624"/>
      <c r="DG17" s="624"/>
      <c r="DH17" s="624"/>
      <c r="DI17" s="624"/>
      <c r="DJ17" s="624"/>
      <c r="DK17" s="624"/>
      <c r="DL17" s="624"/>
      <c r="DM17" s="624"/>
      <c r="DN17" s="624"/>
      <c r="DO17" s="624"/>
      <c r="DP17" s="625"/>
      <c r="DQ17" s="632">
        <v>7581060</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188830</v>
      </c>
      <c r="S18" s="624"/>
      <c r="T18" s="624"/>
      <c r="U18" s="624"/>
      <c r="V18" s="624"/>
      <c r="W18" s="624"/>
      <c r="X18" s="624"/>
      <c r="Y18" s="625"/>
      <c r="Z18" s="626">
        <v>0.2</v>
      </c>
      <c r="AA18" s="626"/>
      <c r="AB18" s="626"/>
      <c r="AC18" s="626"/>
      <c r="AD18" s="627">
        <v>188830</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736941</v>
      </c>
      <c r="S19" s="624"/>
      <c r="T19" s="624"/>
      <c r="U19" s="624"/>
      <c r="V19" s="624"/>
      <c r="W19" s="624"/>
      <c r="X19" s="624"/>
      <c r="Y19" s="625"/>
      <c r="Z19" s="626">
        <v>0.8</v>
      </c>
      <c r="AA19" s="626"/>
      <c r="AB19" s="626"/>
      <c r="AC19" s="626"/>
      <c r="AD19" s="627">
        <v>736941</v>
      </c>
      <c r="AE19" s="627"/>
      <c r="AF19" s="627"/>
      <c r="AG19" s="627"/>
      <c r="AH19" s="627"/>
      <c r="AI19" s="627"/>
      <c r="AJ19" s="627"/>
      <c r="AK19" s="627"/>
      <c r="AL19" s="628">
        <v>1.7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2010478</v>
      </c>
      <c r="BH19" s="624"/>
      <c r="BI19" s="624"/>
      <c r="BJ19" s="624"/>
      <c r="BK19" s="624"/>
      <c r="BL19" s="624"/>
      <c r="BM19" s="624"/>
      <c r="BN19" s="625"/>
      <c r="BO19" s="626">
        <v>7</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10075</v>
      </c>
      <c r="S20" s="624"/>
      <c r="T20" s="624"/>
      <c r="U20" s="624"/>
      <c r="V20" s="624"/>
      <c r="W20" s="624"/>
      <c r="X20" s="624"/>
      <c r="Y20" s="625"/>
      <c r="Z20" s="626">
        <v>0</v>
      </c>
      <c r="AA20" s="626"/>
      <c r="AB20" s="626"/>
      <c r="AC20" s="626"/>
      <c r="AD20" s="627">
        <v>10075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2010478</v>
      </c>
      <c r="BH20" s="624"/>
      <c r="BI20" s="624"/>
      <c r="BJ20" s="624"/>
      <c r="BK20" s="624"/>
      <c r="BL20" s="624"/>
      <c r="BM20" s="624"/>
      <c r="BN20" s="625"/>
      <c r="BO20" s="626">
        <v>7</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92068012</v>
      </c>
      <c r="CS20" s="624"/>
      <c r="CT20" s="624"/>
      <c r="CU20" s="624"/>
      <c r="CV20" s="624"/>
      <c r="CW20" s="624"/>
      <c r="CX20" s="624"/>
      <c r="CY20" s="625"/>
      <c r="CZ20" s="626">
        <v>100</v>
      </c>
      <c r="DA20" s="626"/>
      <c r="DB20" s="626"/>
      <c r="DC20" s="626"/>
      <c r="DD20" s="632">
        <v>13036940</v>
      </c>
      <c r="DE20" s="624"/>
      <c r="DF20" s="624"/>
      <c r="DG20" s="624"/>
      <c r="DH20" s="624"/>
      <c r="DI20" s="624"/>
      <c r="DJ20" s="624"/>
      <c r="DK20" s="624"/>
      <c r="DL20" s="624"/>
      <c r="DM20" s="624"/>
      <c r="DN20" s="624"/>
      <c r="DO20" s="624"/>
      <c r="DP20" s="625"/>
      <c r="DQ20" s="632">
        <v>51715962</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9838835</v>
      </c>
      <c r="S21" s="624"/>
      <c r="T21" s="624"/>
      <c r="U21" s="624"/>
      <c r="V21" s="624"/>
      <c r="W21" s="624"/>
      <c r="X21" s="624"/>
      <c r="Y21" s="625"/>
      <c r="Z21" s="626">
        <v>10.5</v>
      </c>
      <c r="AA21" s="626"/>
      <c r="AB21" s="626"/>
      <c r="AC21" s="626"/>
      <c r="AD21" s="627">
        <v>9312414</v>
      </c>
      <c r="AE21" s="627"/>
      <c r="AF21" s="627"/>
      <c r="AG21" s="627"/>
      <c r="AH21" s="627"/>
      <c r="AI21" s="627"/>
      <c r="AJ21" s="627"/>
      <c r="AK21" s="627"/>
      <c r="AL21" s="628">
        <v>21.3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37695</v>
      </c>
      <c r="BH21" s="624"/>
      <c r="BI21" s="624"/>
      <c r="BJ21" s="624"/>
      <c r="BK21" s="624"/>
      <c r="BL21" s="624"/>
      <c r="BM21" s="624"/>
      <c r="BN21" s="625"/>
      <c r="BO21" s="626">
        <v>0.1</v>
      </c>
      <c r="BP21" s="626"/>
      <c r="BQ21" s="626"/>
      <c r="BR21" s="626"/>
      <c r="BS21" s="627" t="s">
        <v>121</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9312414</v>
      </c>
      <c r="S22" s="624"/>
      <c r="T22" s="624"/>
      <c r="U22" s="624"/>
      <c r="V22" s="624"/>
      <c r="W22" s="624"/>
      <c r="X22" s="624"/>
      <c r="Y22" s="625"/>
      <c r="Z22" s="626">
        <v>9.9</v>
      </c>
      <c r="AA22" s="626"/>
      <c r="AB22" s="626"/>
      <c r="AC22" s="626"/>
      <c r="AD22" s="627">
        <v>9312414</v>
      </c>
      <c r="AE22" s="627"/>
      <c r="AF22" s="627"/>
      <c r="AG22" s="627"/>
      <c r="AH22" s="627"/>
      <c r="AI22" s="627"/>
      <c r="AJ22" s="627"/>
      <c r="AK22" s="627"/>
      <c r="AL22" s="628">
        <v>21.3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526421</v>
      </c>
      <c r="S23" s="624"/>
      <c r="T23" s="624"/>
      <c r="U23" s="624"/>
      <c r="V23" s="624"/>
      <c r="W23" s="624"/>
      <c r="X23" s="624"/>
      <c r="Y23" s="625"/>
      <c r="Z23" s="626">
        <v>0.6</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1972783</v>
      </c>
      <c r="BH23" s="624"/>
      <c r="BI23" s="624"/>
      <c r="BJ23" s="624"/>
      <c r="BK23" s="624"/>
      <c r="BL23" s="624"/>
      <c r="BM23" s="624"/>
      <c r="BN23" s="625"/>
      <c r="BO23" s="626">
        <v>6.8</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47519401</v>
      </c>
      <c r="CS24" s="613"/>
      <c r="CT24" s="613"/>
      <c r="CU24" s="613"/>
      <c r="CV24" s="613"/>
      <c r="CW24" s="613"/>
      <c r="CX24" s="613"/>
      <c r="CY24" s="614"/>
      <c r="CZ24" s="617">
        <v>51.6</v>
      </c>
      <c r="DA24" s="618"/>
      <c r="DB24" s="618"/>
      <c r="DC24" s="634"/>
      <c r="DD24" s="655">
        <v>26552912</v>
      </c>
      <c r="DE24" s="613"/>
      <c r="DF24" s="613"/>
      <c r="DG24" s="613"/>
      <c r="DH24" s="613"/>
      <c r="DI24" s="613"/>
      <c r="DJ24" s="613"/>
      <c r="DK24" s="614"/>
      <c r="DL24" s="655">
        <v>23013840</v>
      </c>
      <c r="DM24" s="613"/>
      <c r="DN24" s="613"/>
      <c r="DO24" s="613"/>
      <c r="DP24" s="613"/>
      <c r="DQ24" s="613"/>
      <c r="DR24" s="613"/>
      <c r="DS24" s="613"/>
      <c r="DT24" s="613"/>
      <c r="DU24" s="613"/>
      <c r="DV24" s="614"/>
      <c r="DW24" s="617">
        <v>52.3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46068116</v>
      </c>
      <c r="S25" s="624"/>
      <c r="T25" s="624"/>
      <c r="U25" s="624"/>
      <c r="V25" s="624"/>
      <c r="W25" s="624"/>
      <c r="X25" s="624"/>
      <c r="Y25" s="625"/>
      <c r="Z25" s="626">
        <v>49.2</v>
      </c>
      <c r="AA25" s="626"/>
      <c r="AB25" s="626"/>
      <c r="AC25" s="626"/>
      <c r="AD25" s="627">
        <v>43568911</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10938506</v>
      </c>
      <c r="CS25" s="644"/>
      <c r="CT25" s="644"/>
      <c r="CU25" s="644"/>
      <c r="CV25" s="644"/>
      <c r="CW25" s="644"/>
      <c r="CX25" s="644"/>
      <c r="CY25" s="645"/>
      <c r="CZ25" s="628">
        <v>11.9</v>
      </c>
      <c r="DA25" s="656"/>
      <c r="DB25" s="656"/>
      <c r="DC25" s="658"/>
      <c r="DD25" s="632">
        <v>9946701</v>
      </c>
      <c r="DE25" s="644"/>
      <c r="DF25" s="644"/>
      <c r="DG25" s="644"/>
      <c r="DH25" s="644"/>
      <c r="DI25" s="644"/>
      <c r="DJ25" s="644"/>
      <c r="DK25" s="645"/>
      <c r="DL25" s="632">
        <v>9003596</v>
      </c>
      <c r="DM25" s="644"/>
      <c r="DN25" s="644"/>
      <c r="DO25" s="644"/>
      <c r="DP25" s="644"/>
      <c r="DQ25" s="644"/>
      <c r="DR25" s="644"/>
      <c r="DS25" s="644"/>
      <c r="DT25" s="644"/>
      <c r="DU25" s="644"/>
      <c r="DV25" s="645"/>
      <c r="DW25" s="628">
        <v>20.5</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23956</v>
      </c>
      <c r="S26" s="624"/>
      <c r="T26" s="624"/>
      <c r="U26" s="624"/>
      <c r="V26" s="624"/>
      <c r="W26" s="624"/>
      <c r="X26" s="624"/>
      <c r="Y26" s="625"/>
      <c r="Z26" s="626">
        <v>0</v>
      </c>
      <c r="AA26" s="626"/>
      <c r="AB26" s="626"/>
      <c r="AC26" s="626"/>
      <c r="AD26" s="627">
        <v>23956</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7514853</v>
      </c>
      <c r="CS26" s="624"/>
      <c r="CT26" s="624"/>
      <c r="CU26" s="624"/>
      <c r="CV26" s="624"/>
      <c r="CW26" s="624"/>
      <c r="CX26" s="624"/>
      <c r="CY26" s="625"/>
      <c r="CZ26" s="628">
        <v>8.1999999999999993</v>
      </c>
      <c r="DA26" s="656"/>
      <c r="DB26" s="656"/>
      <c r="DC26" s="658"/>
      <c r="DD26" s="632">
        <v>7514853</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714919</v>
      </c>
      <c r="S27" s="624"/>
      <c r="T27" s="624"/>
      <c r="U27" s="624"/>
      <c r="V27" s="624"/>
      <c r="W27" s="624"/>
      <c r="X27" s="624"/>
      <c r="Y27" s="625"/>
      <c r="Z27" s="626">
        <v>0.8</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28840438</v>
      </c>
      <c r="BH27" s="624"/>
      <c r="BI27" s="624"/>
      <c r="BJ27" s="624"/>
      <c r="BK27" s="624"/>
      <c r="BL27" s="624"/>
      <c r="BM27" s="624"/>
      <c r="BN27" s="625"/>
      <c r="BO27" s="626">
        <v>100</v>
      </c>
      <c r="BP27" s="626"/>
      <c r="BQ27" s="626"/>
      <c r="BR27" s="626"/>
      <c r="BS27" s="627">
        <v>485612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28548512</v>
      </c>
      <c r="CS27" s="644"/>
      <c r="CT27" s="644"/>
      <c r="CU27" s="644"/>
      <c r="CV27" s="644"/>
      <c r="CW27" s="644"/>
      <c r="CX27" s="644"/>
      <c r="CY27" s="645"/>
      <c r="CZ27" s="628">
        <v>31</v>
      </c>
      <c r="DA27" s="656"/>
      <c r="DB27" s="656"/>
      <c r="DC27" s="658"/>
      <c r="DD27" s="632">
        <v>9025151</v>
      </c>
      <c r="DE27" s="644"/>
      <c r="DF27" s="644"/>
      <c r="DG27" s="644"/>
      <c r="DH27" s="644"/>
      <c r="DI27" s="644"/>
      <c r="DJ27" s="644"/>
      <c r="DK27" s="645"/>
      <c r="DL27" s="632">
        <v>6429439</v>
      </c>
      <c r="DM27" s="644"/>
      <c r="DN27" s="644"/>
      <c r="DO27" s="644"/>
      <c r="DP27" s="644"/>
      <c r="DQ27" s="644"/>
      <c r="DR27" s="644"/>
      <c r="DS27" s="644"/>
      <c r="DT27" s="644"/>
      <c r="DU27" s="644"/>
      <c r="DV27" s="645"/>
      <c r="DW27" s="628">
        <v>14.6</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1251822</v>
      </c>
      <c r="S28" s="624"/>
      <c r="T28" s="624"/>
      <c r="U28" s="624"/>
      <c r="V28" s="624"/>
      <c r="W28" s="624"/>
      <c r="X28" s="624"/>
      <c r="Y28" s="625"/>
      <c r="Z28" s="626">
        <v>1.3</v>
      </c>
      <c r="AA28" s="626"/>
      <c r="AB28" s="626"/>
      <c r="AC28" s="626"/>
      <c r="AD28" s="627">
        <v>21624</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8032383</v>
      </c>
      <c r="CS28" s="624"/>
      <c r="CT28" s="624"/>
      <c r="CU28" s="624"/>
      <c r="CV28" s="624"/>
      <c r="CW28" s="624"/>
      <c r="CX28" s="624"/>
      <c r="CY28" s="625"/>
      <c r="CZ28" s="628">
        <v>8.6999999999999993</v>
      </c>
      <c r="DA28" s="656"/>
      <c r="DB28" s="656"/>
      <c r="DC28" s="658"/>
      <c r="DD28" s="632">
        <v>7581060</v>
      </c>
      <c r="DE28" s="624"/>
      <c r="DF28" s="624"/>
      <c r="DG28" s="624"/>
      <c r="DH28" s="624"/>
      <c r="DI28" s="624"/>
      <c r="DJ28" s="624"/>
      <c r="DK28" s="625"/>
      <c r="DL28" s="632">
        <v>7580805</v>
      </c>
      <c r="DM28" s="624"/>
      <c r="DN28" s="624"/>
      <c r="DO28" s="624"/>
      <c r="DP28" s="624"/>
      <c r="DQ28" s="624"/>
      <c r="DR28" s="624"/>
      <c r="DS28" s="624"/>
      <c r="DT28" s="624"/>
      <c r="DU28" s="624"/>
      <c r="DV28" s="625"/>
      <c r="DW28" s="628">
        <v>17.2</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832612</v>
      </c>
      <c r="S29" s="624"/>
      <c r="T29" s="624"/>
      <c r="U29" s="624"/>
      <c r="V29" s="624"/>
      <c r="W29" s="624"/>
      <c r="X29" s="624"/>
      <c r="Y29" s="625"/>
      <c r="Z29" s="626">
        <v>0.9</v>
      </c>
      <c r="AA29" s="626"/>
      <c r="AB29" s="626"/>
      <c r="AC29" s="626"/>
      <c r="AD29" s="627">
        <v>17624</v>
      </c>
      <c r="AE29" s="627"/>
      <c r="AF29" s="627"/>
      <c r="AG29" s="627"/>
      <c r="AH29" s="627"/>
      <c r="AI29" s="627"/>
      <c r="AJ29" s="627"/>
      <c r="AK29" s="627"/>
      <c r="AL29" s="628">
        <v>0</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8032339</v>
      </c>
      <c r="CS29" s="644"/>
      <c r="CT29" s="644"/>
      <c r="CU29" s="644"/>
      <c r="CV29" s="644"/>
      <c r="CW29" s="644"/>
      <c r="CX29" s="644"/>
      <c r="CY29" s="645"/>
      <c r="CZ29" s="628">
        <v>8.6999999999999993</v>
      </c>
      <c r="DA29" s="656"/>
      <c r="DB29" s="656"/>
      <c r="DC29" s="658"/>
      <c r="DD29" s="632">
        <v>7581016</v>
      </c>
      <c r="DE29" s="644"/>
      <c r="DF29" s="644"/>
      <c r="DG29" s="644"/>
      <c r="DH29" s="644"/>
      <c r="DI29" s="644"/>
      <c r="DJ29" s="644"/>
      <c r="DK29" s="645"/>
      <c r="DL29" s="632">
        <v>7580761</v>
      </c>
      <c r="DM29" s="644"/>
      <c r="DN29" s="644"/>
      <c r="DO29" s="644"/>
      <c r="DP29" s="644"/>
      <c r="DQ29" s="644"/>
      <c r="DR29" s="644"/>
      <c r="DS29" s="644"/>
      <c r="DT29" s="644"/>
      <c r="DU29" s="644"/>
      <c r="DV29" s="645"/>
      <c r="DW29" s="628">
        <v>17.2</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22283770</v>
      </c>
      <c r="S30" s="624"/>
      <c r="T30" s="624"/>
      <c r="U30" s="624"/>
      <c r="V30" s="624"/>
      <c r="W30" s="624"/>
      <c r="X30" s="624"/>
      <c r="Y30" s="625"/>
      <c r="Z30" s="626">
        <v>23.8</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7653853</v>
      </c>
      <c r="CS30" s="624"/>
      <c r="CT30" s="624"/>
      <c r="CU30" s="624"/>
      <c r="CV30" s="624"/>
      <c r="CW30" s="624"/>
      <c r="CX30" s="624"/>
      <c r="CY30" s="625"/>
      <c r="CZ30" s="628">
        <v>8.3000000000000007</v>
      </c>
      <c r="DA30" s="656"/>
      <c r="DB30" s="656"/>
      <c r="DC30" s="658"/>
      <c r="DD30" s="632">
        <v>7205293</v>
      </c>
      <c r="DE30" s="624"/>
      <c r="DF30" s="624"/>
      <c r="DG30" s="624"/>
      <c r="DH30" s="624"/>
      <c r="DI30" s="624"/>
      <c r="DJ30" s="624"/>
      <c r="DK30" s="625"/>
      <c r="DL30" s="632">
        <v>7205293</v>
      </c>
      <c r="DM30" s="624"/>
      <c r="DN30" s="624"/>
      <c r="DO30" s="624"/>
      <c r="DP30" s="624"/>
      <c r="DQ30" s="624"/>
      <c r="DR30" s="624"/>
      <c r="DS30" s="624"/>
      <c r="DT30" s="624"/>
      <c r="DU30" s="624"/>
      <c r="DV30" s="625"/>
      <c r="DW30" s="628">
        <v>16.399999999999999</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v>20048</v>
      </c>
      <c r="S31" s="624"/>
      <c r="T31" s="624"/>
      <c r="U31" s="624"/>
      <c r="V31" s="624"/>
      <c r="W31" s="624"/>
      <c r="X31" s="624"/>
      <c r="Y31" s="625"/>
      <c r="Z31" s="626">
        <v>0</v>
      </c>
      <c r="AA31" s="626"/>
      <c r="AB31" s="626"/>
      <c r="AC31" s="626"/>
      <c r="AD31" s="627">
        <v>20048</v>
      </c>
      <c r="AE31" s="627"/>
      <c r="AF31" s="627"/>
      <c r="AG31" s="627"/>
      <c r="AH31" s="627"/>
      <c r="AI31" s="627"/>
      <c r="AJ31" s="627"/>
      <c r="AK31" s="627"/>
      <c r="AL31" s="628">
        <v>0</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99.4</v>
      </c>
      <c r="BH31" s="667"/>
      <c r="BI31" s="667"/>
      <c r="BJ31" s="667"/>
      <c r="BK31" s="667"/>
      <c r="BL31" s="667"/>
      <c r="BM31" s="618">
        <v>96.8</v>
      </c>
      <c r="BN31" s="667"/>
      <c r="BO31" s="667"/>
      <c r="BP31" s="667"/>
      <c r="BQ31" s="668"/>
      <c r="BR31" s="670">
        <v>99.4</v>
      </c>
      <c r="BS31" s="667"/>
      <c r="BT31" s="667"/>
      <c r="BU31" s="667"/>
      <c r="BV31" s="667"/>
      <c r="BW31" s="667"/>
      <c r="BX31" s="618">
        <v>96.8</v>
      </c>
      <c r="BY31" s="667"/>
      <c r="BZ31" s="667"/>
      <c r="CA31" s="667"/>
      <c r="CB31" s="668"/>
      <c r="CD31" s="663"/>
      <c r="CE31" s="664"/>
      <c r="CF31" s="620" t="s">
        <v>300</v>
      </c>
      <c r="CG31" s="621"/>
      <c r="CH31" s="621"/>
      <c r="CI31" s="621"/>
      <c r="CJ31" s="621"/>
      <c r="CK31" s="621"/>
      <c r="CL31" s="621"/>
      <c r="CM31" s="621"/>
      <c r="CN31" s="621"/>
      <c r="CO31" s="621"/>
      <c r="CP31" s="621"/>
      <c r="CQ31" s="622"/>
      <c r="CR31" s="623">
        <v>378486</v>
      </c>
      <c r="CS31" s="644"/>
      <c r="CT31" s="644"/>
      <c r="CU31" s="644"/>
      <c r="CV31" s="644"/>
      <c r="CW31" s="644"/>
      <c r="CX31" s="644"/>
      <c r="CY31" s="645"/>
      <c r="CZ31" s="628">
        <v>0.4</v>
      </c>
      <c r="DA31" s="656"/>
      <c r="DB31" s="656"/>
      <c r="DC31" s="658"/>
      <c r="DD31" s="632">
        <v>375723</v>
      </c>
      <c r="DE31" s="644"/>
      <c r="DF31" s="644"/>
      <c r="DG31" s="644"/>
      <c r="DH31" s="644"/>
      <c r="DI31" s="644"/>
      <c r="DJ31" s="644"/>
      <c r="DK31" s="645"/>
      <c r="DL31" s="632">
        <v>375468</v>
      </c>
      <c r="DM31" s="644"/>
      <c r="DN31" s="644"/>
      <c r="DO31" s="644"/>
      <c r="DP31" s="644"/>
      <c r="DQ31" s="644"/>
      <c r="DR31" s="644"/>
      <c r="DS31" s="644"/>
      <c r="DT31" s="644"/>
      <c r="DU31" s="644"/>
      <c r="DV31" s="645"/>
      <c r="DW31" s="628">
        <v>0.9</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5791085</v>
      </c>
      <c r="S32" s="624"/>
      <c r="T32" s="624"/>
      <c r="U32" s="624"/>
      <c r="V32" s="624"/>
      <c r="W32" s="624"/>
      <c r="X32" s="624"/>
      <c r="Y32" s="625"/>
      <c r="Z32" s="626">
        <v>6.2</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302</v>
      </c>
      <c r="AX32" s="620" t="s">
        <v>303</v>
      </c>
      <c r="AY32" s="621"/>
      <c r="AZ32" s="621"/>
      <c r="BA32" s="621"/>
      <c r="BB32" s="621"/>
      <c r="BC32" s="621"/>
      <c r="BD32" s="621"/>
      <c r="BE32" s="621"/>
      <c r="BF32" s="622"/>
      <c r="BG32" s="680">
        <v>98.9</v>
      </c>
      <c r="BH32" s="644"/>
      <c r="BI32" s="644"/>
      <c r="BJ32" s="644"/>
      <c r="BK32" s="644"/>
      <c r="BL32" s="644"/>
      <c r="BM32" s="629">
        <v>97.2</v>
      </c>
      <c r="BN32" s="644"/>
      <c r="BO32" s="644"/>
      <c r="BP32" s="644"/>
      <c r="BQ32" s="669"/>
      <c r="BR32" s="680">
        <v>98.8</v>
      </c>
      <c r="BS32" s="644"/>
      <c r="BT32" s="644"/>
      <c r="BU32" s="644"/>
      <c r="BV32" s="644"/>
      <c r="BW32" s="644"/>
      <c r="BX32" s="629">
        <v>97.1</v>
      </c>
      <c r="BY32" s="644"/>
      <c r="BZ32" s="644"/>
      <c r="CA32" s="644"/>
      <c r="CB32" s="669"/>
      <c r="CD32" s="665"/>
      <c r="CE32" s="666"/>
      <c r="CF32" s="620" t="s">
        <v>304</v>
      </c>
      <c r="CG32" s="621"/>
      <c r="CH32" s="621"/>
      <c r="CI32" s="621"/>
      <c r="CJ32" s="621"/>
      <c r="CK32" s="621"/>
      <c r="CL32" s="621"/>
      <c r="CM32" s="621"/>
      <c r="CN32" s="621"/>
      <c r="CO32" s="621"/>
      <c r="CP32" s="621"/>
      <c r="CQ32" s="622"/>
      <c r="CR32" s="623">
        <v>44</v>
      </c>
      <c r="CS32" s="624"/>
      <c r="CT32" s="624"/>
      <c r="CU32" s="624"/>
      <c r="CV32" s="624"/>
      <c r="CW32" s="624"/>
      <c r="CX32" s="624"/>
      <c r="CY32" s="625"/>
      <c r="CZ32" s="628">
        <v>0</v>
      </c>
      <c r="DA32" s="656"/>
      <c r="DB32" s="656"/>
      <c r="DC32" s="658"/>
      <c r="DD32" s="632">
        <v>44</v>
      </c>
      <c r="DE32" s="624"/>
      <c r="DF32" s="624"/>
      <c r="DG32" s="624"/>
      <c r="DH32" s="624"/>
      <c r="DI32" s="624"/>
      <c r="DJ32" s="624"/>
      <c r="DK32" s="625"/>
      <c r="DL32" s="632">
        <v>44</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1067192</v>
      </c>
      <c r="S33" s="624"/>
      <c r="T33" s="624"/>
      <c r="U33" s="624"/>
      <c r="V33" s="624"/>
      <c r="W33" s="624"/>
      <c r="X33" s="624"/>
      <c r="Y33" s="625"/>
      <c r="Z33" s="626">
        <v>1.1000000000000001</v>
      </c>
      <c r="AA33" s="626"/>
      <c r="AB33" s="626"/>
      <c r="AC33" s="626"/>
      <c r="AD33" s="627">
        <v>79715</v>
      </c>
      <c r="AE33" s="627"/>
      <c r="AF33" s="627"/>
      <c r="AG33" s="627"/>
      <c r="AH33" s="627"/>
      <c r="AI33" s="627"/>
      <c r="AJ33" s="627"/>
      <c r="AK33" s="627"/>
      <c r="AL33" s="628">
        <v>0.2</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99.7</v>
      </c>
      <c r="BH33" s="682"/>
      <c r="BI33" s="682"/>
      <c r="BJ33" s="682"/>
      <c r="BK33" s="682"/>
      <c r="BL33" s="682"/>
      <c r="BM33" s="683">
        <v>96.4</v>
      </c>
      <c r="BN33" s="682"/>
      <c r="BO33" s="682"/>
      <c r="BP33" s="682"/>
      <c r="BQ33" s="684"/>
      <c r="BR33" s="681">
        <v>99.7</v>
      </c>
      <c r="BS33" s="682"/>
      <c r="BT33" s="682"/>
      <c r="BU33" s="682"/>
      <c r="BV33" s="682"/>
      <c r="BW33" s="682"/>
      <c r="BX33" s="683">
        <v>96.4</v>
      </c>
      <c r="BY33" s="682"/>
      <c r="BZ33" s="682"/>
      <c r="CA33" s="682"/>
      <c r="CB33" s="684"/>
      <c r="CD33" s="620" t="s">
        <v>307</v>
      </c>
      <c r="CE33" s="621"/>
      <c r="CF33" s="621"/>
      <c r="CG33" s="621"/>
      <c r="CH33" s="621"/>
      <c r="CI33" s="621"/>
      <c r="CJ33" s="621"/>
      <c r="CK33" s="621"/>
      <c r="CL33" s="621"/>
      <c r="CM33" s="621"/>
      <c r="CN33" s="621"/>
      <c r="CO33" s="621"/>
      <c r="CP33" s="621"/>
      <c r="CQ33" s="622"/>
      <c r="CR33" s="623">
        <v>31511671</v>
      </c>
      <c r="CS33" s="644"/>
      <c r="CT33" s="644"/>
      <c r="CU33" s="644"/>
      <c r="CV33" s="644"/>
      <c r="CW33" s="644"/>
      <c r="CX33" s="644"/>
      <c r="CY33" s="645"/>
      <c r="CZ33" s="628">
        <v>34.200000000000003</v>
      </c>
      <c r="DA33" s="656"/>
      <c r="DB33" s="656"/>
      <c r="DC33" s="658"/>
      <c r="DD33" s="632">
        <v>23043128</v>
      </c>
      <c r="DE33" s="644"/>
      <c r="DF33" s="644"/>
      <c r="DG33" s="644"/>
      <c r="DH33" s="644"/>
      <c r="DI33" s="644"/>
      <c r="DJ33" s="644"/>
      <c r="DK33" s="645"/>
      <c r="DL33" s="632">
        <v>16411397</v>
      </c>
      <c r="DM33" s="644"/>
      <c r="DN33" s="644"/>
      <c r="DO33" s="644"/>
      <c r="DP33" s="644"/>
      <c r="DQ33" s="644"/>
      <c r="DR33" s="644"/>
      <c r="DS33" s="644"/>
      <c r="DT33" s="644"/>
      <c r="DU33" s="644"/>
      <c r="DV33" s="645"/>
      <c r="DW33" s="628">
        <v>37.299999999999997</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1116465</v>
      </c>
      <c r="S34" s="624"/>
      <c r="T34" s="624"/>
      <c r="U34" s="624"/>
      <c r="V34" s="624"/>
      <c r="W34" s="624"/>
      <c r="X34" s="624"/>
      <c r="Y34" s="625"/>
      <c r="Z34" s="626">
        <v>1.2</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10550170</v>
      </c>
      <c r="CS34" s="624"/>
      <c r="CT34" s="624"/>
      <c r="CU34" s="624"/>
      <c r="CV34" s="624"/>
      <c r="CW34" s="624"/>
      <c r="CX34" s="624"/>
      <c r="CY34" s="625"/>
      <c r="CZ34" s="628">
        <v>11.5</v>
      </c>
      <c r="DA34" s="656"/>
      <c r="DB34" s="656"/>
      <c r="DC34" s="658"/>
      <c r="DD34" s="632">
        <v>7183183</v>
      </c>
      <c r="DE34" s="624"/>
      <c r="DF34" s="624"/>
      <c r="DG34" s="624"/>
      <c r="DH34" s="624"/>
      <c r="DI34" s="624"/>
      <c r="DJ34" s="624"/>
      <c r="DK34" s="625"/>
      <c r="DL34" s="632">
        <v>6012345</v>
      </c>
      <c r="DM34" s="624"/>
      <c r="DN34" s="624"/>
      <c r="DO34" s="624"/>
      <c r="DP34" s="624"/>
      <c r="DQ34" s="624"/>
      <c r="DR34" s="624"/>
      <c r="DS34" s="624"/>
      <c r="DT34" s="624"/>
      <c r="DU34" s="624"/>
      <c r="DV34" s="625"/>
      <c r="DW34" s="628">
        <v>13.7</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3065680</v>
      </c>
      <c r="S35" s="624"/>
      <c r="T35" s="624"/>
      <c r="U35" s="624"/>
      <c r="V35" s="624"/>
      <c r="W35" s="624"/>
      <c r="X35" s="624"/>
      <c r="Y35" s="625"/>
      <c r="Z35" s="626">
        <v>3.3</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2855415</v>
      </c>
      <c r="CS35" s="644"/>
      <c r="CT35" s="644"/>
      <c r="CU35" s="644"/>
      <c r="CV35" s="644"/>
      <c r="CW35" s="644"/>
      <c r="CX35" s="644"/>
      <c r="CY35" s="645"/>
      <c r="CZ35" s="628">
        <v>3.1</v>
      </c>
      <c r="DA35" s="656"/>
      <c r="DB35" s="656"/>
      <c r="DC35" s="658"/>
      <c r="DD35" s="632">
        <v>2297275</v>
      </c>
      <c r="DE35" s="644"/>
      <c r="DF35" s="644"/>
      <c r="DG35" s="644"/>
      <c r="DH35" s="644"/>
      <c r="DI35" s="644"/>
      <c r="DJ35" s="644"/>
      <c r="DK35" s="645"/>
      <c r="DL35" s="632">
        <v>1865988</v>
      </c>
      <c r="DM35" s="644"/>
      <c r="DN35" s="644"/>
      <c r="DO35" s="644"/>
      <c r="DP35" s="644"/>
      <c r="DQ35" s="644"/>
      <c r="DR35" s="644"/>
      <c r="DS35" s="644"/>
      <c r="DT35" s="644"/>
      <c r="DU35" s="644"/>
      <c r="DV35" s="645"/>
      <c r="DW35" s="628">
        <v>4.2</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1338678</v>
      </c>
      <c r="S36" s="624"/>
      <c r="T36" s="624"/>
      <c r="U36" s="624"/>
      <c r="V36" s="624"/>
      <c r="W36" s="624"/>
      <c r="X36" s="624"/>
      <c r="Y36" s="625"/>
      <c r="Z36" s="626">
        <v>1.4</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10035990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5816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6612225</v>
      </c>
      <c r="CS36" s="624"/>
      <c r="CT36" s="624"/>
      <c r="CU36" s="624"/>
      <c r="CV36" s="624"/>
      <c r="CW36" s="624"/>
      <c r="CX36" s="624"/>
      <c r="CY36" s="625"/>
      <c r="CZ36" s="628">
        <v>7.2</v>
      </c>
      <c r="DA36" s="656"/>
      <c r="DB36" s="656"/>
      <c r="DC36" s="658"/>
      <c r="DD36" s="632">
        <v>5549627</v>
      </c>
      <c r="DE36" s="624"/>
      <c r="DF36" s="624"/>
      <c r="DG36" s="624"/>
      <c r="DH36" s="624"/>
      <c r="DI36" s="624"/>
      <c r="DJ36" s="624"/>
      <c r="DK36" s="625"/>
      <c r="DL36" s="632">
        <v>3259535</v>
      </c>
      <c r="DM36" s="624"/>
      <c r="DN36" s="624"/>
      <c r="DO36" s="624"/>
      <c r="DP36" s="624"/>
      <c r="DQ36" s="624"/>
      <c r="DR36" s="624"/>
      <c r="DS36" s="624"/>
      <c r="DT36" s="624"/>
      <c r="DU36" s="624"/>
      <c r="DV36" s="625"/>
      <c r="DW36" s="628">
        <v>7.4</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2130304</v>
      </c>
      <c r="S37" s="624"/>
      <c r="T37" s="624"/>
      <c r="U37" s="624"/>
      <c r="V37" s="624"/>
      <c r="W37" s="624"/>
      <c r="X37" s="624"/>
      <c r="Y37" s="625"/>
      <c r="Z37" s="626">
        <v>2.2999999999999998</v>
      </c>
      <c r="AA37" s="626"/>
      <c r="AB37" s="626"/>
      <c r="AC37" s="626"/>
      <c r="AD37" s="627">
        <v>31551</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1963313</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-352171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761082</v>
      </c>
      <c r="CS37" s="644"/>
      <c r="CT37" s="644"/>
      <c r="CU37" s="644"/>
      <c r="CV37" s="644"/>
      <c r="CW37" s="644"/>
      <c r="CX37" s="644"/>
      <c r="CY37" s="645"/>
      <c r="CZ37" s="628">
        <v>0.8</v>
      </c>
      <c r="DA37" s="656"/>
      <c r="DB37" s="656"/>
      <c r="DC37" s="658"/>
      <c r="DD37" s="632">
        <v>761082</v>
      </c>
      <c r="DE37" s="644"/>
      <c r="DF37" s="644"/>
      <c r="DG37" s="644"/>
      <c r="DH37" s="644"/>
      <c r="DI37" s="644"/>
      <c r="DJ37" s="644"/>
      <c r="DK37" s="645"/>
      <c r="DL37" s="632">
        <v>9532</v>
      </c>
      <c r="DM37" s="644"/>
      <c r="DN37" s="644"/>
      <c r="DO37" s="644"/>
      <c r="DP37" s="644"/>
      <c r="DQ37" s="644"/>
      <c r="DR37" s="644"/>
      <c r="DS37" s="644"/>
      <c r="DT37" s="644"/>
      <c r="DU37" s="644"/>
      <c r="DV37" s="645"/>
      <c r="DW37" s="628">
        <v>0</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7922991</v>
      </c>
      <c r="S38" s="624"/>
      <c r="T38" s="624"/>
      <c r="U38" s="624"/>
      <c r="V38" s="624"/>
      <c r="W38" s="624"/>
      <c r="X38" s="624"/>
      <c r="Y38" s="625"/>
      <c r="Z38" s="626">
        <v>8.5</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1273212</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19272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6780094</v>
      </c>
      <c r="CS38" s="624"/>
      <c r="CT38" s="624"/>
      <c r="CU38" s="624"/>
      <c r="CV38" s="624"/>
      <c r="CW38" s="624"/>
      <c r="CX38" s="624"/>
      <c r="CY38" s="625"/>
      <c r="CZ38" s="628">
        <v>7.4</v>
      </c>
      <c r="DA38" s="656"/>
      <c r="DB38" s="656"/>
      <c r="DC38" s="658"/>
      <c r="DD38" s="632">
        <v>5351991</v>
      </c>
      <c r="DE38" s="624"/>
      <c r="DF38" s="624"/>
      <c r="DG38" s="624"/>
      <c r="DH38" s="624"/>
      <c r="DI38" s="624"/>
      <c r="DJ38" s="624"/>
      <c r="DK38" s="625"/>
      <c r="DL38" s="632">
        <v>5273529</v>
      </c>
      <c r="DM38" s="624"/>
      <c r="DN38" s="624"/>
      <c r="DO38" s="624"/>
      <c r="DP38" s="624"/>
      <c r="DQ38" s="624"/>
      <c r="DR38" s="624"/>
      <c r="DS38" s="624"/>
      <c r="DT38" s="624"/>
      <c r="DU38" s="624"/>
      <c r="DV38" s="625"/>
      <c r="DW38" s="628">
        <v>12</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v>14238</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26566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2778705</v>
      </c>
      <c r="CS39" s="644"/>
      <c r="CT39" s="644"/>
      <c r="CU39" s="644"/>
      <c r="CV39" s="644"/>
      <c r="CW39" s="644"/>
      <c r="CX39" s="644"/>
      <c r="CY39" s="645"/>
      <c r="CZ39" s="628">
        <v>3</v>
      </c>
      <c r="DA39" s="656"/>
      <c r="DB39" s="656"/>
      <c r="DC39" s="658"/>
      <c r="DD39" s="632">
        <v>2144531</v>
      </c>
      <c r="DE39" s="644"/>
      <c r="DF39" s="644"/>
      <c r="DG39" s="644"/>
      <c r="DH39" s="644"/>
      <c r="DI39" s="644"/>
      <c r="DJ39" s="644"/>
      <c r="DK39" s="645"/>
      <c r="DL39" s="632" t="s">
        <v>121</v>
      </c>
      <c r="DM39" s="644"/>
      <c r="DN39" s="644"/>
      <c r="DO39" s="644"/>
      <c r="DP39" s="644"/>
      <c r="DQ39" s="644"/>
      <c r="DR39" s="644"/>
      <c r="DS39" s="644"/>
      <c r="DT39" s="644"/>
      <c r="DU39" s="644"/>
      <c r="DV39" s="645"/>
      <c r="DW39" s="628" t="s">
        <v>121</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201991</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v>5133</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93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1935062</v>
      </c>
      <c r="CS40" s="624"/>
      <c r="CT40" s="624"/>
      <c r="CU40" s="624"/>
      <c r="CV40" s="624"/>
      <c r="CW40" s="624"/>
      <c r="CX40" s="624"/>
      <c r="CY40" s="625"/>
      <c r="CZ40" s="628">
        <v>2.1</v>
      </c>
      <c r="DA40" s="656"/>
      <c r="DB40" s="656"/>
      <c r="DC40" s="658"/>
      <c r="DD40" s="632">
        <v>516521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93627638</v>
      </c>
      <c r="S41" s="696"/>
      <c r="T41" s="696"/>
      <c r="U41" s="696"/>
      <c r="V41" s="696"/>
      <c r="W41" s="696"/>
      <c r="X41" s="696"/>
      <c r="Y41" s="700"/>
      <c r="Z41" s="701">
        <v>100</v>
      </c>
      <c r="AA41" s="701"/>
      <c r="AB41" s="701"/>
      <c r="AC41" s="701"/>
      <c r="AD41" s="702">
        <v>43763429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1603045</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44"/>
      <c r="CT41" s="644"/>
      <c r="CU41" s="644"/>
      <c r="CV41" s="644"/>
      <c r="CW41" s="644"/>
      <c r="CX41" s="644"/>
      <c r="CY41" s="645"/>
      <c r="CZ41" s="628" t="s">
        <v>121</v>
      </c>
      <c r="DA41" s="656"/>
      <c r="DB41" s="656"/>
      <c r="DC41" s="658"/>
      <c r="DD41" s="632" t="s">
        <v>121</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5177049</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398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13036940</v>
      </c>
      <c r="CS42" s="644"/>
      <c r="CT42" s="644"/>
      <c r="CU42" s="644"/>
      <c r="CV42" s="644"/>
      <c r="CW42" s="644"/>
      <c r="CX42" s="644"/>
      <c r="CY42" s="645"/>
      <c r="CZ42" s="628">
        <v>14.2</v>
      </c>
      <c r="DA42" s="656"/>
      <c r="DB42" s="656"/>
      <c r="DC42" s="658"/>
      <c r="DD42" s="632">
        <v>2119922</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340927</v>
      </c>
      <c r="CS43" s="644"/>
      <c r="CT43" s="644"/>
      <c r="CU43" s="644"/>
      <c r="CV43" s="644"/>
      <c r="CW43" s="644"/>
      <c r="CX43" s="644"/>
      <c r="CY43" s="645"/>
      <c r="CZ43" s="628">
        <v>0.4</v>
      </c>
      <c r="DA43" s="656"/>
      <c r="DB43" s="656"/>
      <c r="DC43" s="658"/>
      <c r="DD43" s="632">
        <v>103581</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13036940</v>
      </c>
      <c r="CS44" s="624"/>
      <c r="CT44" s="624"/>
      <c r="CU44" s="624"/>
      <c r="CV44" s="624"/>
      <c r="CW44" s="624"/>
      <c r="CX44" s="624"/>
      <c r="CY44" s="625"/>
      <c r="CZ44" s="628">
        <v>14.2</v>
      </c>
      <c r="DA44" s="629"/>
      <c r="DB44" s="629"/>
      <c r="DC44" s="635"/>
      <c r="DD44" s="632">
        <v>2119922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8661526</v>
      </c>
      <c r="CS45" s="644"/>
      <c r="CT45" s="644"/>
      <c r="CU45" s="644"/>
      <c r="CV45" s="644"/>
      <c r="CW45" s="644"/>
      <c r="CX45" s="644"/>
      <c r="CY45" s="645"/>
      <c r="CZ45" s="628">
        <v>9.4</v>
      </c>
      <c r="DA45" s="656"/>
      <c r="DB45" s="656"/>
      <c r="DC45" s="658"/>
      <c r="DD45" s="632">
        <v>403407</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4375414</v>
      </c>
      <c r="CS46" s="624"/>
      <c r="CT46" s="624"/>
      <c r="CU46" s="624"/>
      <c r="CV46" s="624"/>
      <c r="CW46" s="624"/>
      <c r="CX46" s="624"/>
      <c r="CY46" s="625"/>
      <c r="CZ46" s="628">
        <v>4.8</v>
      </c>
      <c r="DA46" s="629"/>
      <c r="DB46" s="629"/>
      <c r="DC46" s="635"/>
      <c r="DD46" s="632">
        <v>1716515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121</v>
      </c>
      <c r="CS47" s="644"/>
      <c r="CT47" s="644"/>
      <c r="CU47" s="644"/>
      <c r="CV47" s="644"/>
      <c r="CW47" s="644"/>
      <c r="CX47" s="644"/>
      <c r="CY47" s="645"/>
      <c r="CZ47" s="628" t="s">
        <v>121</v>
      </c>
      <c r="DA47" s="656"/>
      <c r="DB47" s="656"/>
      <c r="DC47" s="658"/>
      <c r="DD47" s="632" t="s">
        <v>121</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92068012</v>
      </c>
      <c r="CS49" s="682"/>
      <c r="CT49" s="682"/>
      <c r="CU49" s="682"/>
      <c r="CV49" s="682"/>
      <c r="CW49" s="682"/>
      <c r="CX49" s="682"/>
      <c r="CY49" s="711"/>
      <c r="CZ49" s="703">
        <v>100</v>
      </c>
      <c r="DA49" s="712"/>
      <c r="DB49" s="712"/>
      <c r="DC49" s="713"/>
      <c r="DD49" s="714">
        <v>51715962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qTKXpW33TjnazDHezuLAQ6YTK3qyx8c8YNTQN0JGX0f1TA7v9TnHigHVXBVD15Jn9bxMibweZyPeIF/6jeaog==" saltValue="lFU4fqnshZGNBfxtkKWHD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6" t="s">
        <v>371</v>
      </c>
      <c r="DH5" s="767"/>
      <c r="DI5" s="767"/>
      <c r="DJ5" s="767"/>
      <c r="DK5" s="768"/>
      <c r="DL5" s="766" t="s">
        <v>372</v>
      </c>
      <c r="DM5" s="767"/>
      <c r="DN5" s="767"/>
      <c r="DO5" s="767"/>
      <c r="DP5" s="768"/>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9"/>
      <c r="DH6" s="770"/>
      <c r="DI6" s="770"/>
      <c r="DJ6" s="770"/>
      <c r="DK6" s="771"/>
      <c r="DL6" s="769"/>
      <c r="DM6" s="770"/>
      <c r="DN6" s="770"/>
      <c r="DO6" s="770"/>
      <c r="DP6" s="771"/>
      <c r="DQ6" s="736"/>
      <c r="DR6" s="737"/>
      <c r="DS6" s="737"/>
      <c r="DT6" s="737"/>
      <c r="DU6" s="738"/>
      <c r="DV6" s="736"/>
      <c r="DW6" s="737"/>
      <c r="DX6" s="737"/>
      <c r="DY6" s="737"/>
      <c r="DZ6" s="742"/>
      <c r="EA6" s="222"/>
    </row>
    <row r="7" spans="1:131" s="223" customFormat="1" ht="26.25" customHeight="1" thickTop="1" x14ac:dyDescent="0.2">
      <c r="A7" s="224">
        <v>1</v>
      </c>
      <c r="B7" s="752" t="s">
        <v>374</v>
      </c>
      <c r="C7" s="753"/>
      <c r="D7" s="753"/>
      <c r="E7" s="753"/>
      <c r="F7" s="753"/>
      <c r="G7" s="753"/>
      <c r="H7" s="753"/>
      <c r="I7" s="753"/>
      <c r="J7" s="753"/>
      <c r="K7" s="753"/>
      <c r="L7" s="753"/>
      <c r="M7" s="753"/>
      <c r="N7" s="753"/>
      <c r="O7" s="753"/>
      <c r="P7" s="754"/>
      <c r="Q7" s="755">
        <v>93851</v>
      </c>
      <c r="R7" s="756"/>
      <c r="S7" s="756"/>
      <c r="T7" s="756"/>
      <c r="U7" s="756"/>
      <c r="V7" s="756">
        <v>92291</v>
      </c>
      <c r="W7" s="756"/>
      <c r="X7" s="756"/>
      <c r="Y7" s="756"/>
      <c r="Z7" s="756"/>
      <c r="AA7" s="756">
        <v>1560</v>
      </c>
      <c r="AB7" s="756"/>
      <c r="AC7" s="756"/>
      <c r="AD7" s="756"/>
      <c r="AE7" s="757"/>
      <c r="AF7" s="758">
        <v>1366</v>
      </c>
      <c r="AG7" s="759"/>
      <c r="AH7" s="759"/>
      <c r="AI7" s="759"/>
      <c r="AJ7" s="760"/>
      <c r="AK7" s="761" t="s">
        <v>550</v>
      </c>
      <c r="AL7" s="762"/>
      <c r="AM7" s="762"/>
      <c r="AN7" s="762"/>
      <c r="AO7" s="762"/>
      <c r="AP7" s="762">
        <v>87089</v>
      </c>
      <c r="AQ7" s="762"/>
      <c r="AR7" s="762"/>
      <c r="AS7" s="762"/>
      <c r="AT7" s="762"/>
      <c r="AU7" s="763"/>
      <c r="AV7" s="763"/>
      <c r="AW7" s="763"/>
      <c r="AX7" s="763"/>
      <c r="AY7" s="764"/>
      <c r="AZ7" s="220"/>
      <c r="BA7" s="220"/>
      <c r="BB7" s="220"/>
      <c r="BC7" s="220"/>
      <c r="BD7" s="220"/>
      <c r="BE7" s="221"/>
      <c r="BF7" s="221"/>
      <c r="BG7" s="221"/>
      <c r="BH7" s="221"/>
      <c r="BI7" s="221"/>
      <c r="BJ7" s="221"/>
      <c r="BK7" s="221"/>
      <c r="BL7" s="221"/>
      <c r="BM7" s="221"/>
      <c r="BN7" s="221"/>
      <c r="BO7" s="221"/>
      <c r="BP7" s="221"/>
      <c r="BQ7" s="224">
        <v>1</v>
      </c>
      <c r="BR7" s="225"/>
      <c r="BS7" s="746" t="s">
        <v>551</v>
      </c>
      <c r="BT7" s="747"/>
      <c r="BU7" s="747"/>
      <c r="BV7" s="747"/>
      <c r="BW7" s="747"/>
      <c r="BX7" s="747"/>
      <c r="BY7" s="747"/>
      <c r="BZ7" s="747"/>
      <c r="CA7" s="747"/>
      <c r="CB7" s="747"/>
      <c r="CC7" s="747"/>
      <c r="CD7" s="747"/>
      <c r="CE7" s="747"/>
      <c r="CF7" s="747"/>
      <c r="CG7" s="765"/>
      <c r="CH7" s="749">
        <v>-65</v>
      </c>
      <c r="CI7" s="750"/>
      <c r="CJ7" s="750"/>
      <c r="CK7" s="750"/>
      <c r="CL7" s="751"/>
      <c r="CM7" s="749">
        <v>553</v>
      </c>
      <c r="CN7" s="750"/>
      <c r="CO7" s="750"/>
      <c r="CP7" s="750"/>
      <c r="CQ7" s="751"/>
      <c r="CR7" s="749">
        <v>10</v>
      </c>
      <c r="CS7" s="750"/>
      <c r="CT7" s="750"/>
      <c r="CU7" s="750"/>
      <c r="CV7" s="751"/>
      <c r="CW7" s="749">
        <v>49</v>
      </c>
      <c r="CX7" s="750"/>
      <c r="CY7" s="750"/>
      <c r="CZ7" s="750"/>
      <c r="DA7" s="751"/>
      <c r="DB7" s="743" t="s">
        <v>550</v>
      </c>
      <c r="DC7" s="744"/>
      <c r="DD7" s="744"/>
      <c r="DE7" s="744"/>
      <c r="DF7" s="745"/>
      <c r="DG7" s="743" t="s">
        <v>550</v>
      </c>
      <c r="DH7" s="744"/>
      <c r="DI7" s="744"/>
      <c r="DJ7" s="744"/>
      <c r="DK7" s="745"/>
      <c r="DL7" s="743" t="s">
        <v>550</v>
      </c>
      <c r="DM7" s="744"/>
      <c r="DN7" s="744"/>
      <c r="DO7" s="744"/>
      <c r="DP7" s="745"/>
      <c r="DQ7" s="743" t="s">
        <v>550</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72"/>
      <c r="AL8" s="773"/>
      <c r="AM8" s="773"/>
      <c r="AN8" s="773"/>
      <c r="AO8" s="773"/>
      <c r="AP8" s="773"/>
      <c r="AQ8" s="773"/>
      <c r="AR8" s="773"/>
      <c r="AS8" s="773"/>
      <c r="AT8" s="773"/>
      <c r="AU8" s="774"/>
      <c r="AV8" s="774"/>
      <c r="AW8" s="774"/>
      <c r="AX8" s="774"/>
      <c r="AY8" s="775"/>
      <c r="AZ8" s="220"/>
      <c r="BA8" s="220"/>
      <c r="BB8" s="220"/>
      <c r="BC8" s="220"/>
      <c r="BD8" s="220"/>
      <c r="BE8" s="221"/>
      <c r="BF8" s="221"/>
      <c r="BG8" s="221"/>
      <c r="BH8" s="221"/>
      <c r="BI8" s="221"/>
      <c r="BJ8" s="221"/>
      <c r="BK8" s="221"/>
      <c r="BL8" s="221"/>
      <c r="BM8" s="221"/>
      <c r="BN8" s="221"/>
      <c r="BO8" s="221"/>
      <c r="BP8" s="221"/>
      <c r="BQ8" s="226">
        <v>2</v>
      </c>
      <c r="BR8" s="227"/>
      <c r="BS8" s="776" t="s">
        <v>552</v>
      </c>
      <c r="BT8" s="777"/>
      <c r="BU8" s="777"/>
      <c r="BV8" s="777"/>
      <c r="BW8" s="777"/>
      <c r="BX8" s="777"/>
      <c r="BY8" s="777"/>
      <c r="BZ8" s="777"/>
      <c r="CA8" s="777"/>
      <c r="CB8" s="777"/>
      <c r="CC8" s="777"/>
      <c r="CD8" s="777"/>
      <c r="CE8" s="777"/>
      <c r="CF8" s="777"/>
      <c r="CG8" s="778"/>
      <c r="CH8" s="743">
        <v>-3</v>
      </c>
      <c r="CI8" s="744"/>
      <c r="CJ8" s="744"/>
      <c r="CK8" s="744"/>
      <c r="CL8" s="745"/>
      <c r="CM8" s="743">
        <v>69</v>
      </c>
      <c r="CN8" s="744"/>
      <c r="CO8" s="744"/>
      <c r="CP8" s="744"/>
      <c r="CQ8" s="745"/>
      <c r="CR8" s="743">
        <v>15</v>
      </c>
      <c r="CS8" s="744"/>
      <c r="CT8" s="744"/>
      <c r="CU8" s="744"/>
      <c r="CV8" s="745"/>
      <c r="CW8" s="743">
        <v>5</v>
      </c>
      <c r="CX8" s="744"/>
      <c r="CY8" s="744"/>
      <c r="CZ8" s="744"/>
      <c r="DA8" s="745"/>
      <c r="DB8" s="743" t="s">
        <v>550</v>
      </c>
      <c r="DC8" s="744"/>
      <c r="DD8" s="744"/>
      <c r="DE8" s="744"/>
      <c r="DF8" s="745"/>
      <c r="DG8" s="743" t="s">
        <v>550</v>
      </c>
      <c r="DH8" s="744"/>
      <c r="DI8" s="744"/>
      <c r="DJ8" s="744"/>
      <c r="DK8" s="745"/>
      <c r="DL8" s="743" t="s">
        <v>550</v>
      </c>
      <c r="DM8" s="744"/>
      <c r="DN8" s="744"/>
      <c r="DO8" s="744"/>
      <c r="DP8" s="745"/>
      <c r="DQ8" s="743" t="s">
        <v>550</v>
      </c>
      <c r="DR8" s="744"/>
      <c r="DS8" s="744"/>
      <c r="DT8" s="744"/>
      <c r="DU8" s="745"/>
      <c r="DV8" s="776"/>
      <c r="DW8" s="777"/>
      <c r="DX8" s="777"/>
      <c r="DY8" s="777"/>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72"/>
      <c r="AL9" s="773"/>
      <c r="AM9" s="773"/>
      <c r="AN9" s="773"/>
      <c r="AO9" s="773"/>
      <c r="AP9" s="773"/>
      <c r="AQ9" s="773"/>
      <c r="AR9" s="773"/>
      <c r="AS9" s="773"/>
      <c r="AT9" s="773"/>
      <c r="AU9" s="774"/>
      <c r="AV9" s="774"/>
      <c r="AW9" s="774"/>
      <c r="AX9" s="774"/>
      <c r="AY9" s="775"/>
      <c r="AZ9" s="220"/>
      <c r="BA9" s="220"/>
      <c r="BB9" s="220"/>
      <c r="BC9" s="220"/>
      <c r="BD9" s="220"/>
      <c r="BE9" s="221"/>
      <c r="BF9" s="221"/>
      <c r="BG9" s="221"/>
      <c r="BH9" s="221"/>
      <c r="BI9" s="221"/>
      <c r="BJ9" s="221"/>
      <c r="BK9" s="221"/>
      <c r="BL9" s="221"/>
      <c r="BM9" s="221"/>
      <c r="BN9" s="221"/>
      <c r="BO9" s="221"/>
      <c r="BP9" s="221"/>
      <c r="BQ9" s="226">
        <v>3</v>
      </c>
      <c r="BR9" s="227"/>
      <c r="BS9" s="776" t="s">
        <v>553</v>
      </c>
      <c r="BT9" s="777"/>
      <c r="BU9" s="777"/>
      <c r="BV9" s="777"/>
      <c r="BW9" s="777"/>
      <c r="BX9" s="777"/>
      <c r="BY9" s="777"/>
      <c r="BZ9" s="777"/>
      <c r="CA9" s="777"/>
      <c r="CB9" s="777"/>
      <c r="CC9" s="777"/>
      <c r="CD9" s="777"/>
      <c r="CE9" s="777"/>
      <c r="CF9" s="777"/>
      <c r="CG9" s="778"/>
      <c r="CH9" s="743">
        <v>43</v>
      </c>
      <c r="CI9" s="744"/>
      <c r="CJ9" s="744"/>
      <c r="CK9" s="744"/>
      <c r="CL9" s="745"/>
      <c r="CM9" s="743">
        <v>1805</v>
      </c>
      <c r="CN9" s="744"/>
      <c r="CO9" s="744"/>
      <c r="CP9" s="744"/>
      <c r="CQ9" s="745"/>
      <c r="CR9" s="743">
        <v>12</v>
      </c>
      <c r="CS9" s="744"/>
      <c r="CT9" s="744"/>
      <c r="CU9" s="744"/>
      <c r="CV9" s="745"/>
      <c r="CW9" s="743" t="s">
        <v>550</v>
      </c>
      <c r="CX9" s="744"/>
      <c r="CY9" s="744"/>
      <c r="CZ9" s="744"/>
      <c r="DA9" s="745"/>
      <c r="DB9" s="743" t="s">
        <v>550</v>
      </c>
      <c r="DC9" s="744"/>
      <c r="DD9" s="744"/>
      <c r="DE9" s="744"/>
      <c r="DF9" s="745"/>
      <c r="DG9" s="743" t="s">
        <v>550</v>
      </c>
      <c r="DH9" s="744"/>
      <c r="DI9" s="744"/>
      <c r="DJ9" s="744"/>
      <c r="DK9" s="745"/>
      <c r="DL9" s="743" t="s">
        <v>550</v>
      </c>
      <c r="DM9" s="744"/>
      <c r="DN9" s="744"/>
      <c r="DO9" s="744"/>
      <c r="DP9" s="745"/>
      <c r="DQ9" s="743" t="s">
        <v>550</v>
      </c>
      <c r="DR9" s="744"/>
      <c r="DS9" s="744"/>
      <c r="DT9" s="744"/>
      <c r="DU9" s="745"/>
      <c r="DV9" s="776"/>
      <c r="DW9" s="777"/>
      <c r="DX9" s="777"/>
      <c r="DY9" s="777"/>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72"/>
      <c r="AL10" s="773"/>
      <c r="AM10" s="773"/>
      <c r="AN10" s="773"/>
      <c r="AO10" s="773"/>
      <c r="AP10" s="773"/>
      <c r="AQ10" s="773"/>
      <c r="AR10" s="773"/>
      <c r="AS10" s="773"/>
      <c r="AT10" s="773"/>
      <c r="AU10" s="774"/>
      <c r="AV10" s="774"/>
      <c r="AW10" s="774"/>
      <c r="AX10" s="774"/>
      <c r="AY10" s="775"/>
      <c r="AZ10" s="220"/>
      <c r="BA10" s="220"/>
      <c r="BB10" s="220"/>
      <c r="BC10" s="220"/>
      <c r="BD10" s="220"/>
      <c r="BE10" s="221"/>
      <c r="BF10" s="221"/>
      <c r="BG10" s="221"/>
      <c r="BH10" s="221"/>
      <c r="BI10" s="221"/>
      <c r="BJ10" s="221"/>
      <c r="BK10" s="221"/>
      <c r="BL10" s="221"/>
      <c r="BM10" s="221"/>
      <c r="BN10" s="221"/>
      <c r="BO10" s="221"/>
      <c r="BP10" s="221"/>
      <c r="BQ10" s="226">
        <v>4</v>
      </c>
      <c r="BR10" s="227"/>
      <c r="BS10" s="776" t="s">
        <v>554</v>
      </c>
      <c r="BT10" s="777"/>
      <c r="BU10" s="777"/>
      <c r="BV10" s="777"/>
      <c r="BW10" s="777"/>
      <c r="BX10" s="777"/>
      <c r="BY10" s="777"/>
      <c r="BZ10" s="777"/>
      <c r="CA10" s="777"/>
      <c r="CB10" s="777"/>
      <c r="CC10" s="777"/>
      <c r="CD10" s="777"/>
      <c r="CE10" s="777"/>
      <c r="CF10" s="777"/>
      <c r="CG10" s="778"/>
      <c r="CH10" s="743">
        <v>-2</v>
      </c>
      <c r="CI10" s="744"/>
      <c r="CJ10" s="744"/>
      <c r="CK10" s="744"/>
      <c r="CL10" s="745"/>
      <c r="CM10" s="743">
        <v>327</v>
      </c>
      <c r="CN10" s="744"/>
      <c r="CO10" s="744"/>
      <c r="CP10" s="744"/>
      <c r="CQ10" s="745"/>
      <c r="CR10" s="743">
        <v>70</v>
      </c>
      <c r="CS10" s="744"/>
      <c r="CT10" s="744"/>
      <c r="CU10" s="744"/>
      <c r="CV10" s="745"/>
      <c r="CW10" s="743" t="s">
        <v>550</v>
      </c>
      <c r="CX10" s="744"/>
      <c r="CY10" s="744"/>
      <c r="CZ10" s="744"/>
      <c r="DA10" s="745"/>
      <c r="DB10" s="743" t="s">
        <v>550</v>
      </c>
      <c r="DC10" s="744"/>
      <c r="DD10" s="744"/>
      <c r="DE10" s="744"/>
      <c r="DF10" s="745"/>
      <c r="DG10" s="743" t="s">
        <v>550</v>
      </c>
      <c r="DH10" s="744"/>
      <c r="DI10" s="744"/>
      <c r="DJ10" s="744"/>
      <c r="DK10" s="745"/>
      <c r="DL10" s="743" t="s">
        <v>550</v>
      </c>
      <c r="DM10" s="744"/>
      <c r="DN10" s="744"/>
      <c r="DO10" s="744"/>
      <c r="DP10" s="745"/>
      <c r="DQ10" s="743" t="s">
        <v>550</v>
      </c>
      <c r="DR10" s="744"/>
      <c r="DS10" s="744"/>
      <c r="DT10" s="744"/>
      <c r="DU10" s="745"/>
      <c r="DV10" s="776"/>
      <c r="DW10" s="777"/>
      <c r="DX10" s="777"/>
      <c r="DY10" s="777"/>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72"/>
      <c r="AL11" s="773"/>
      <c r="AM11" s="773"/>
      <c r="AN11" s="773"/>
      <c r="AO11" s="773"/>
      <c r="AP11" s="773"/>
      <c r="AQ11" s="773"/>
      <c r="AR11" s="773"/>
      <c r="AS11" s="773"/>
      <c r="AT11" s="773"/>
      <c r="AU11" s="774"/>
      <c r="AV11" s="774"/>
      <c r="AW11" s="774"/>
      <c r="AX11" s="774"/>
      <c r="AY11" s="775"/>
      <c r="AZ11" s="220"/>
      <c r="BA11" s="220"/>
      <c r="BB11" s="220"/>
      <c r="BC11" s="220"/>
      <c r="BD11" s="220"/>
      <c r="BE11" s="221"/>
      <c r="BF11" s="221"/>
      <c r="BG11" s="221"/>
      <c r="BH11" s="221"/>
      <c r="BI11" s="221"/>
      <c r="BJ11" s="221"/>
      <c r="BK11" s="221"/>
      <c r="BL11" s="221"/>
      <c r="BM11" s="221"/>
      <c r="BN11" s="221"/>
      <c r="BO11" s="221"/>
      <c r="BP11" s="221"/>
      <c r="BQ11" s="226">
        <v>5</v>
      </c>
      <c r="BR11" s="227"/>
      <c r="BS11" s="776" t="s">
        <v>555</v>
      </c>
      <c r="BT11" s="777"/>
      <c r="BU11" s="777"/>
      <c r="BV11" s="777"/>
      <c r="BW11" s="777"/>
      <c r="BX11" s="777"/>
      <c r="BY11" s="777"/>
      <c r="BZ11" s="777"/>
      <c r="CA11" s="777"/>
      <c r="CB11" s="777"/>
      <c r="CC11" s="777"/>
      <c r="CD11" s="777"/>
      <c r="CE11" s="777"/>
      <c r="CF11" s="777"/>
      <c r="CG11" s="778"/>
      <c r="CH11" s="743">
        <v>4</v>
      </c>
      <c r="CI11" s="744"/>
      <c r="CJ11" s="744"/>
      <c r="CK11" s="744"/>
      <c r="CL11" s="745"/>
      <c r="CM11" s="743">
        <v>89</v>
      </c>
      <c r="CN11" s="744"/>
      <c r="CO11" s="744"/>
      <c r="CP11" s="744"/>
      <c r="CQ11" s="745"/>
      <c r="CR11" s="743">
        <v>20</v>
      </c>
      <c r="CS11" s="744"/>
      <c r="CT11" s="744"/>
      <c r="CU11" s="744"/>
      <c r="CV11" s="745"/>
      <c r="CW11" s="743">
        <v>56</v>
      </c>
      <c r="CX11" s="744"/>
      <c r="CY11" s="744"/>
      <c r="CZ11" s="744"/>
      <c r="DA11" s="745"/>
      <c r="DB11" s="743" t="s">
        <v>550</v>
      </c>
      <c r="DC11" s="744"/>
      <c r="DD11" s="744"/>
      <c r="DE11" s="744"/>
      <c r="DF11" s="745"/>
      <c r="DG11" s="743" t="s">
        <v>550</v>
      </c>
      <c r="DH11" s="744"/>
      <c r="DI11" s="744"/>
      <c r="DJ11" s="744"/>
      <c r="DK11" s="745"/>
      <c r="DL11" s="743" t="s">
        <v>550</v>
      </c>
      <c r="DM11" s="744"/>
      <c r="DN11" s="744"/>
      <c r="DO11" s="744"/>
      <c r="DP11" s="745"/>
      <c r="DQ11" s="743" t="s">
        <v>550</v>
      </c>
      <c r="DR11" s="744"/>
      <c r="DS11" s="744"/>
      <c r="DT11" s="744"/>
      <c r="DU11" s="745"/>
      <c r="DV11" s="776"/>
      <c r="DW11" s="777"/>
      <c r="DX11" s="777"/>
      <c r="DY11" s="777"/>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72"/>
      <c r="AL12" s="773"/>
      <c r="AM12" s="773"/>
      <c r="AN12" s="773"/>
      <c r="AO12" s="773"/>
      <c r="AP12" s="773"/>
      <c r="AQ12" s="773"/>
      <c r="AR12" s="773"/>
      <c r="AS12" s="773"/>
      <c r="AT12" s="773"/>
      <c r="AU12" s="774"/>
      <c r="AV12" s="774"/>
      <c r="AW12" s="774"/>
      <c r="AX12" s="774"/>
      <c r="AY12" s="775"/>
      <c r="AZ12" s="220"/>
      <c r="BA12" s="220"/>
      <c r="BB12" s="220"/>
      <c r="BC12" s="220"/>
      <c r="BD12" s="220"/>
      <c r="BE12" s="221"/>
      <c r="BF12" s="221"/>
      <c r="BG12" s="221"/>
      <c r="BH12" s="221"/>
      <c r="BI12" s="221"/>
      <c r="BJ12" s="221"/>
      <c r="BK12" s="221"/>
      <c r="BL12" s="221"/>
      <c r="BM12" s="221"/>
      <c r="BN12" s="221"/>
      <c r="BO12" s="221"/>
      <c r="BP12" s="221"/>
      <c r="BQ12" s="226">
        <v>6</v>
      </c>
      <c r="BR12" s="227"/>
      <c r="BS12" s="776" t="s">
        <v>556</v>
      </c>
      <c r="BT12" s="777"/>
      <c r="BU12" s="777"/>
      <c r="BV12" s="777"/>
      <c r="BW12" s="777"/>
      <c r="BX12" s="777"/>
      <c r="BY12" s="777"/>
      <c r="BZ12" s="777"/>
      <c r="CA12" s="777"/>
      <c r="CB12" s="777"/>
      <c r="CC12" s="777"/>
      <c r="CD12" s="777"/>
      <c r="CE12" s="777"/>
      <c r="CF12" s="777"/>
      <c r="CG12" s="778"/>
      <c r="CH12" s="743" t="s">
        <v>550</v>
      </c>
      <c r="CI12" s="744"/>
      <c r="CJ12" s="744"/>
      <c r="CK12" s="744"/>
      <c r="CL12" s="745"/>
      <c r="CM12" s="743">
        <v>1353</v>
      </c>
      <c r="CN12" s="744"/>
      <c r="CO12" s="744"/>
      <c r="CP12" s="744"/>
      <c r="CQ12" s="745"/>
      <c r="CR12" s="743">
        <v>169</v>
      </c>
      <c r="CS12" s="744"/>
      <c r="CT12" s="744"/>
      <c r="CU12" s="744"/>
      <c r="CV12" s="745"/>
      <c r="CW12" s="743">
        <v>10</v>
      </c>
      <c r="CX12" s="744"/>
      <c r="CY12" s="744"/>
      <c r="CZ12" s="744"/>
      <c r="DA12" s="745"/>
      <c r="DB12" s="743" t="s">
        <v>550</v>
      </c>
      <c r="DC12" s="744"/>
      <c r="DD12" s="744"/>
      <c r="DE12" s="744"/>
      <c r="DF12" s="745"/>
      <c r="DG12" s="743" t="s">
        <v>550</v>
      </c>
      <c r="DH12" s="744"/>
      <c r="DI12" s="744"/>
      <c r="DJ12" s="744"/>
      <c r="DK12" s="745"/>
      <c r="DL12" s="743" t="s">
        <v>550</v>
      </c>
      <c r="DM12" s="744"/>
      <c r="DN12" s="744"/>
      <c r="DO12" s="744"/>
      <c r="DP12" s="745"/>
      <c r="DQ12" s="743" t="s">
        <v>550</v>
      </c>
      <c r="DR12" s="744"/>
      <c r="DS12" s="744"/>
      <c r="DT12" s="744"/>
      <c r="DU12" s="745"/>
      <c r="DV12" s="776"/>
      <c r="DW12" s="777"/>
      <c r="DX12" s="777"/>
      <c r="DY12" s="777"/>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72"/>
      <c r="AL13" s="773"/>
      <c r="AM13" s="773"/>
      <c r="AN13" s="773"/>
      <c r="AO13" s="773"/>
      <c r="AP13" s="773"/>
      <c r="AQ13" s="773"/>
      <c r="AR13" s="773"/>
      <c r="AS13" s="773"/>
      <c r="AT13" s="773"/>
      <c r="AU13" s="774"/>
      <c r="AV13" s="774"/>
      <c r="AW13" s="774"/>
      <c r="AX13" s="774"/>
      <c r="AY13" s="775"/>
      <c r="AZ13" s="220"/>
      <c r="BA13" s="220"/>
      <c r="BB13" s="220"/>
      <c r="BC13" s="220"/>
      <c r="BD13" s="220"/>
      <c r="BE13" s="221"/>
      <c r="BF13" s="221"/>
      <c r="BG13" s="221"/>
      <c r="BH13" s="221"/>
      <c r="BI13" s="221"/>
      <c r="BJ13" s="221"/>
      <c r="BK13" s="221"/>
      <c r="BL13" s="221"/>
      <c r="BM13" s="221"/>
      <c r="BN13" s="221"/>
      <c r="BO13" s="221"/>
      <c r="BP13" s="221"/>
      <c r="BQ13" s="226">
        <v>7</v>
      </c>
      <c r="BR13" s="227"/>
      <c r="BS13" s="776" t="s">
        <v>557</v>
      </c>
      <c r="BT13" s="777"/>
      <c r="BU13" s="777"/>
      <c r="BV13" s="777"/>
      <c r="BW13" s="777"/>
      <c r="BX13" s="777"/>
      <c r="BY13" s="777"/>
      <c r="BZ13" s="777"/>
      <c r="CA13" s="777"/>
      <c r="CB13" s="777"/>
      <c r="CC13" s="777"/>
      <c r="CD13" s="777"/>
      <c r="CE13" s="777"/>
      <c r="CF13" s="777"/>
      <c r="CG13" s="778"/>
      <c r="CH13" s="743" t="s">
        <v>550</v>
      </c>
      <c r="CI13" s="744"/>
      <c r="CJ13" s="744"/>
      <c r="CK13" s="744"/>
      <c r="CL13" s="745"/>
      <c r="CM13" s="743">
        <v>3478</v>
      </c>
      <c r="CN13" s="744"/>
      <c r="CO13" s="744"/>
      <c r="CP13" s="744"/>
      <c r="CQ13" s="745"/>
      <c r="CR13" s="743">
        <v>2</v>
      </c>
      <c r="CS13" s="744"/>
      <c r="CT13" s="744"/>
      <c r="CU13" s="744"/>
      <c r="CV13" s="745"/>
      <c r="CW13" s="743">
        <v>26</v>
      </c>
      <c r="CX13" s="744"/>
      <c r="CY13" s="744"/>
      <c r="CZ13" s="744"/>
      <c r="DA13" s="745"/>
      <c r="DB13" s="743" t="s">
        <v>550</v>
      </c>
      <c r="DC13" s="744"/>
      <c r="DD13" s="744"/>
      <c r="DE13" s="744"/>
      <c r="DF13" s="745"/>
      <c r="DG13" s="743" t="s">
        <v>550</v>
      </c>
      <c r="DH13" s="744"/>
      <c r="DI13" s="744"/>
      <c r="DJ13" s="744"/>
      <c r="DK13" s="745"/>
      <c r="DL13" s="743" t="s">
        <v>550</v>
      </c>
      <c r="DM13" s="744"/>
      <c r="DN13" s="744"/>
      <c r="DO13" s="744"/>
      <c r="DP13" s="745"/>
      <c r="DQ13" s="743" t="s">
        <v>550</v>
      </c>
      <c r="DR13" s="744"/>
      <c r="DS13" s="744"/>
      <c r="DT13" s="744"/>
      <c r="DU13" s="745"/>
      <c r="DV13" s="776"/>
      <c r="DW13" s="777"/>
      <c r="DX13" s="777"/>
      <c r="DY13" s="777"/>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72"/>
      <c r="AL14" s="773"/>
      <c r="AM14" s="773"/>
      <c r="AN14" s="773"/>
      <c r="AO14" s="773"/>
      <c r="AP14" s="773"/>
      <c r="AQ14" s="773"/>
      <c r="AR14" s="773"/>
      <c r="AS14" s="773"/>
      <c r="AT14" s="773"/>
      <c r="AU14" s="774"/>
      <c r="AV14" s="774"/>
      <c r="AW14" s="774"/>
      <c r="AX14" s="774"/>
      <c r="AY14" s="775"/>
      <c r="AZ14" s="220"/>
      <c r="BA14" s="220"/>
      <c r="BB14" s="220"/>
      <c r="BC14" s="220"/>
      <c r="BD14" s="220"/>
      <c r="BE14" s="221"/>
      <c r="BF14" s="221"/>
      <c r="BG14" s="221"/>
      <c r="BH14" s="221"/>
      <c r="BI14" s="221"/>
      <c r="BJ14" s="221"/>
      <c r="BK14" s="221"/>
      <c r="BL14" s="221"/>
      <c r="BM14" s="221"/>
      <c r="BN14" s="221"/>
      <c r="BO14" s="221"/>
      <c r="BP14" s="221"/>
      <c r="BQ14" s="226">
        <v>8</v>
      </c>
      <c r="BR14" s="227"/>
      <c r="BS14" s="776"/>
      <c r="BT14" s="777"/>
      <c r="BU14" s="777"/>
      <c r="BV14" s="777"/>
      <c r="BW14" s="777"/>
      <c r="BX14" s="777"/>
      <c r="BY14" s="777"/>
      <c r="BZ14" s="777"/>
      <c r="CA14" s="777"/>
      <c r="CB14" s="777"/>
      <c r="CC14" s="777"/>
      <c r="CD14" s="777"/>
      <c r="CE14" s="777"/>
      <c r="CF14" s="777"/>
      <c r="CG14" s="778"/>
      <c r="CH14" s="743"/>
      <c r="CI14" s="744"/>
      <c r="CJ14" s="744"/>
      <c r="CK14" s="744"/>
      <c r="CL14" s="745"/>
      <c r="CM14" s="743"/>
      <c r="CN14" s="744"/>
      <c r="CO14" s="744"/>
      <c r="CP14" s="744"/>
      <c r="CQ14" s="745"/>
      <c r="CR14" s="743"/>
      <c r="CS14" s="744"/>
      <c r="CT14" s="744"/>
      <c r="CU14" s="744"/>
      <c r="CV14" s="745"/>
      <c r="CW14" s="743"/>
      <c r="CX14" s="744"/>
      <c r="CY14" s="744"/>
      <c r="CZ14" s="744"/>
      <c r="DA14" s="745"/>
      <c r="DB14" s="743"/>
      <c r="DC14" s="744"/>
      <c r="DD14" s="744"/>
      <c r="DE14" s="744"/>
      <c r="DF14" s="745"/>
      <c r="DG14" s="743"/>
      <c r="DH14" s="744"/>
      <c r="DI14" s="744"/>
      <c r="DJ14" s="744"/>
      <c r="DK14" s="745"/>
      <c r="DL14" s="743"/>
      <c r="DM14" s="744"/>
      <c r="DN14" s="744"/>
      <c r="DO14" s="744"/>
      <c r="DP14" s="745"/>
      <c r="DQ14" s="743"/>
      <c r="DR14" s="744"/>
      <c r="DS14" s="744"/>
      <c r="DT14" s="744"/>
      <c r="DU14" s="745"/>
      <c r="DV14" s="776"/>
      <c r="DW14" s="777"/>
      <c r="DX14" s="777"/>
      <c r="DY14" s="777"/>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72"/>
      <c r="AL15" s="773"/>
      <c r="AM15" s="773"/>
      <c r="AN15" s="773"/>
      <c r="AO15" s="773"/>
      <c r="AP15" s="773"/>
      <c r="AQ15" s="773"/>
      <c r="AR15" s="773"/>
      <c r="AS15" s="773"/>
      <c r="AT15" s="773"/>
      <c r="AU15" s="774"/>
      <c r="AV15" s="774"/>
      <c r="AW15" s="774"/>
      <c r="AX15" s="774"/>
      <c r="AY15" s="775"/>
      <c r="AZ15" s="220"/>
      <c r="BA15" s="220"/>
      <c r="BB15" s="220"/>
      <c r="BC15" s="220"/>
      <c r="BD15" s="220"/>
      <c r="BE15" s="221"/>
      <c r="BF15" s="221"/>
      <c r="BG15" s="221"/>
      <c r="BH15" s="221"/>
      <c r="BI15" s="221"/>
      <c r="BJ15" s="221"/>
      <c r="BK15" s="221"/>
      <c r="BL15" s="221"/>
      <c r="BM15" s="221"/>
      <c r="BN15" s="221"/>
      <c r="BO15" s="221"/>
      <c r="BP15" s="221"/>
      <c r="BQ15" s="226">
        <v>9</v>
      </c>
      <c r="BR15" s="227"/>
      <c r="BS15" s="776"/>
      <c r="BT15" s="777"/>
      <c r="BU15" s="777"/>
      <c r="BV15" s="777"/>
      <c r="BW15" s="777"/>
      <c r="BX15" s="777"/>
      <c r="BY15" s="777"/>
      <c r="BZ15" s="777"/>
      <c r="CA15" s="777"/>
      <c r="CB15" s="777"/>
      <c r="CC15" s="777"/>
      <c r="CD15" s="777"/>
      <c r="CE15" s="777"/>
      <c r="CF15" s="777"/>
      <c r="CG15" s="778"/>
      <c r="CH15" s="743"/>
      <c r="CI15" s="744"/>
      <c r="CJ15" s="744"/>
      <c r="CK15" s="744"/>
      <c r="CL15" s="745"/>
      <c r="CM15" s="743"/>
      <c r="CN15" s="744"/>
      <c r="CO15" s="744"/>
      <c r="CP15" s="744"/>
      <c r="CQ15" s="745"/>
      <c r="CR15" s="743"/>
      <c r="CS15" s="744"/>
      <c r="CT15" s="744"/>
      <c r="CU15" s="744"/>
      <c r="CV15" s="745"/>
      <c r="CW15" s="743"/>
      <c r="CX15" s="744"/>
      <c r="CY15" s="744"/>
      <c r="CZ15" s="744"/>
      <c r="DA15" s="745"/>
      <c r="DB15" s="743"/>
      <c r="DC15" s="744"/>
      <c r="DD15" s="744"/>
      <c r="DE15" s="744"/>
      <c r="DF15" s="745"/>
      <c r="DG15" s="743"/>
      <c r="DH15" s="744"/>
      <c r="DI15" s="744"/>
      <c r="DJ15" s="744"/>
      <c r="DK15" s="745"/>
      <c r="DL15" s="743"/>
      <c r="DM15" s="744"/>
      <c r="DN15" s="744"/>
      <c r="DO15" s="744"/>
      <c r="DP15" s="745"/>
      <c r="DQ15" s="743"/>
      <c r="DR15" s="744"/>
      <c r="DS15" s="744"/>
      <c r="DT15" s="744"/>
      <c r="DU15" s="745"/>
      <c r="DV15" s="776"/>
      <c r="DW15" s="777"/>
      <c r="DX15" s="777"/>
      <c r="DY15" s="777"/>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72"/>
      <c r="AL16" s="773"/>
      <c r="AM16" s="773"/>
      <c r="AN16" s="773"/>
      <c r="AO16" s="773"/>
      <c r="AP16" s="773"/>
      <c r="AQ16" s="773"/>
      <c r="AR16" s="773"/>
      <c r="AS16" s="773"/>
      <c r="AT16" s="773"/>
      <c r="AU16" s="774"/>
      <c r="AV16" s="774"/>
      <c r="AW16" s="774"/>
      <c r="AX16" s="774"/>
      <c r="AY16" s="775"/>
      <c r="AZ16" s="220"/>
      <c r="BA16" s="220"/>
      <c r="BB16" s="220"/>
      <c r="BC16" s="220"/>
      <c r="BD16" s="220"/>
      <c r="BE16" s="221"/>
      <c r="BF16" s="221"/>
      <c r="BG16" s="221"/>
      <c r="BH16" s="221"/>
      <c r="BI16" s="221"/>
      <c r="BJ16" s="221"/>
      <c r="BK16" s="221"/>
      <c r="BL16" s="221"/>
      <c r="BM16" s="221"/>
      <c r="BN16" s="221"/>
      <c r="BO16" s="221"/>
      <c r="BP16" s="221"/>
      <c r="BQ16" s="226">
        <v>10</v>
      </c>
      <c r="BR16" s="227"/>
      <c r="BS16" s="776"/>
      <c r="BT16" s="777"/>
      <c r="BU16" s="777"/>
      <c r="BV16" s="777"/>
      <c r="BW16" s="777"/>
      <c r="BX16" s="777"/>
      <c r="BY16" s="777"/>
      <c r="BZ16" s="777"/>
      <c r="CA16" s="777"/>
      <c r="CB16" s="777"/>
      <c r="CC16" s="777"/>
      <c r="CD16" s="777"/>
      <c r="CE16" s="777"/>
      <c r="CF16" s="777"/>
      <c r="CG16" s="778"/>
      <c r="CH16" s="743"/>
      <c r="CI16" s="744"/>
      <c r="CJ16" s="744"/>
      <c r="CK16" s="744"/>
      <c r="CL16" s="745"/>
      <c r="CM16" s="743"/>
      <c r="CN16" s="744"/>
      <c r="CO16" s="744"/>
      <c r="CP16" s="744"/>
      <c r="CQ16" s="745"/>
      <c r="CR16" s="743"/>
      <c r="CS16" s="744"/>
      <c r="CT16" s="744"/>
      <c r="CU16" s="744"/>
      <c r="CV16" s="745"/>
      <c r="CW16" s="743"/>
      <c r="CX16" s="744"/>
      <c r="CY16" s="744"/>
      <c r="CZ16" s="744"/>
      <c r="DA16" s="745"/>
      <c r="DB16" s="743"/>
      <c r="DC16" s="744"/>
      <c r="DD16" s="744"/>
      <c r="DE16" s="744"/>
      <c r="DF16" s="745"/>
      <c r="DG16" s="743"/>
      <c r="DH16" s="744"/>
      <c r="DI16" s="744"/>
      <c r="DJ16" s="744"/>
      <c r="DK16" s="745"/>
      <c r="DL16" s="743"/>
      <c r="DM16" s="744"/>
      <c r="DN16" s="744"/>
      <c r="DO16" s="744"/>
      <c r="DP16" s="745"/>
      <c r="DQ16" s="743"/>
      <c r="DR16" s="744"/>
      <c r="DS16" s="744"/>
      <c r="DT16" s="744"/>
      <c r="DU16" s="745"/>
      <c r="DV16" s="776"/>
      <c r="DW16" s="777"/>
      <c r="DX16" s="777"/>
      <c r="DY16" s="777"/>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72"/>
      <c r="AL17" s="773"/>
      <c r="AM17" s="773"/>
      <c r="AN17" s="773"/>
      <c r="AO17" s="773"/>
      <c r="AP17" s="773"/>
      <c r="AQ17" s="773"/>
      <c r="AR17" s="773"/>
      <c r="AS17" s="773"/>
      <c r="AT17" s="773"/>
      <c r="AU17" s="774"/>
      <c r="AV17" s="774"/>
      <c r="AW17" s="774"/>
      <c r="AX17" s="774"/>
      <c r="AY17" s="775"/>
      <c r="AZ17" s="220"/>
      <c r="BA17" s="220"/>
      <c r="BB17" s="220"/>
      <c r="BC17" s="220"/>
      <c r="BD17" s="220"/>
      <c r="BE17" s="221"/>
      <c r="BF17" s="221"/>
      <c r="BG17" s="221"/>
      <c r="BH17" s="221"/>
      <c r="BI17" s="221"/>
      <c r="BJ17" s="221"/>
      <c r="BK17" s="221"/>
      <c r="BL17" s="221"/>
      <c r="BM17" s="221"/>
      <c r="BN17" s="221"/>
      <c r="BO17" s="221"/>
      <c r="BP17" s="221"/>
      <c r="BQ17" s="226">
        <v>11</v>
      </c>
      <c r="BR17" s="227"/>
      <c r="BS17" s="776"/>
      <c r="BT17" s="777"/>
      <c r="BU17" s="777"/>
      <c r="BV17" s="777"/>
      <c r="BW17" s="777"/>
      <c r="BX17" s="777"/>
      <c r="BY17" s="777"/>
      <c r="BZ17" s="777"/>
      <c r="CA17" s="777"/>
      <c r="CB17" s="777"/>
      <c r="CC17" s="777"/>
      <c r="CD17" s="777"/>
      <c r="CE17" s="777"/>
      <c r="CF17" s="777"/>
      <c r="CG17" s="778"/>
      <c r="CH17" s="743"/>
      <c r="CI17" s="744"/>
      <c r="CJ17" s="744"/>
      <c r="CK17" s="744"/>
      <c r="CL17" s="745"/>
      <c r="CM17" s="743"/>
      <c r="CN17" s="744"/>
      <c r="CO17" s="744"/>
      <c r="CP17" s="744"/>
      <c r="CQ17" s="745"/>
      <c r="CR17" s="743"/>
      <c r="CS17" s="744"/>
      <c r="CT17" s="744"/>
      <c r="CU17" s="744"/>
      <c r="CV17" s="745"/>
      <c r="CW17" s="743"/>
      <c r="CX17" s="744"/>
      <c r="CY17" s="744"/>
      <c r="CZ17" s="744"/>
      <c r="DA17" s="745"/>
      <c r="DB17" s="743"/>
      <c r="DC17" s="744"/>
      <c r="DD17" s="744"/>
      <c r="DE17" s="744"/>
      <c r="DF17" s="745"/>
      <c r="DG17" s="743"/>
      <c r="DH17" s="744"/>
      <c r="DI17" s="744"/>
      <c r="DJ17" s="744"/>
      <c r="DK17" s="745"/>
      <c r="DL17" s="743"/>
      <c r="DM17" s="744"/>
      <c r="DN17" s="744"/>
      <c r="DO17" s="744"/>
      <c r="DP17" s="745"/>
      <c r="DQ17" s="743"/>
      <c r="DR17" s="744"/>
      <c r="DS17" s="744"/>
      <c r="DT17" s="744"/>
      <c r="DU17" s="745"/>
      <c r="DV17" s="776"/>
      <c r="DW17" s="777"/>
      <c r="DX17" s="777"/>
      <c r="DY17" s="777"/>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72"/>
      <c r="AL18" s="773"/>
      <c r="AM18" s="773"/>
      <c r="AN18" s="773"/>
      <c r="AO18" s="773"/>
      <c r="AP18" s="773"/>
      <c r="AQ18" s="773"/>
      <c r="AR18" s="773"/>
      <c r="AS18" s="773"/>
      <c r="AT18" s="773"/>
      <c r="AU18" s="774"/>
      <c r="AV18" s="774"/>
      <c r="AW18" s="774"/>
      <c r="AX18" s="774"/>
      <c r="AY18" s="775"/>
      <c r="AZ18" s="220"/>
      <c r="BA18" s="220"/>
      <c r="BB18" s="220"/>
      <c r="BC18" s="220"/>
      <c r="BD18" s="220"/>
      <c r="BE18" s="221"/>
      <c r="BF18" s="221"/>
      <c r="BG18" s="221"/>
      <c r="BH18" s="221"/>
      <c r="BI18" s="221"/>
      <c r="BJ18" s="221"/>
      <c r="BK18" s="221"/>
      <c r="BL18" s="221"/>
      <c r="BM18" s="221"/>
      <c r="BN18" s="221"/>
      <c r="BO18" s="221"/>
      <c r="BP18" s="221"/>
      <c r="BQ18" s="226">
        <v>12</v>
      </c>
      <c r="BR18" s="227"/>
      <c r="BS18" s="776"/>
      <c r="BT18" s="777"/>
      <c r="BU18" s="777"/>
      <c r="BV18" s="777"/>
      <c r="BW18" s="777"/>
      <c r="BX18" s="777"/>
      <c r="BY18" s="777"/>
      <c r="BZ18" s="777"/>
      <c r="CA18" s="777"/>
      <c r="CB18" s="777"/>
      <c r="CC18" s="777"/>
      <c r="CD18" s="777"/>
      <c r="CE18" s="777"/>
      <c r="CF18" s="777"/>
      <c r="CG18" s="778"/>
      <c r="CH18" s="743"/>
      <c r="CI18" s="744"/>
      <c r="CJ18" s="744"/>
      <c r="CK18" s="744"/>
      <c r="CL18" s="745"/>
      <c r="CM18" s="743"/>
      <c r="CN18" s="744"/>
      <c r="CO18" s="744"/>
      <c r="CP18" s="744"/>
      <c r="CQ18" s="745"/>
      <c r="CR18" s="743"/>
      <c r="CS18" s="744"/>
      <c r="CT18" s="744"/>
      <c r="CU18" s="744"/>
      <c r="CV18" s="745"/>
      <c r="CW18" s="743"/>
      <c r="CX18" s="744"/>
      <c r="CY18" s="744"/>
      <c r="CZ18" s="744"/>
      <c r="DA18" s="745"/>
      <c r="DB18" s="743"/>
      <c r="DC18" s="744"/>
      <c r="DD18" s="744"/>
      <c r="DE18" s="744"/>
      <c r="DF18" s="745"/>
      <c r="DG18" s="743"/>
      <c r="DH18" s="744"/>
      <c r="DI18" s="744"/>
      <c r="DJ18" s="744"/>
      <c r="DK18" s="745"/>
      <c r="DL18" s="743"/>
      <c r="DM18" s="744"/>
      <c r="DN18" s="744"/>
      <c r="DO18" s="744"/>
      <c r="DP18" s="745"/>
      <c r="DQ18" s="743"/>
      <c r="DR18" s="744"/>
      <c r="DS18" s="744"/>
      <c r="DT18" s="744"/>
      <c r="DU18" s="745"/>
      <c r="DV18" s="776"/>
      <c r="DW18" s="777"/>
      <c r="DX18" s="777"/>
      <c r="DY18" s="777"/>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72"/>
      <c r="AL19" s="773"/>
      <c r="AM19" s="773"/>
      <c r="AN19" s="773"/>
      <c r="AO19" s="773"/>
      <c r="AP19" s="773"/>
      <c r="AQ19" s="773"/>
      <c r="AR19" s="773"/>
      <c r="AS19" s="773"/>
      <c r="AT19" s="773"/>
      <c r="AU19" s="774"/>
      <c r="AV19" s="774"/>
      <c r="AW19" s="774"/>
      <c r="AX19" s="774"/>
      <c r="AY19" s="775"/>
      <c r="AZ19" s="220"/>
      <c r="BA19" s="220"/>
      <c r="BB19" s="220"/>
      <c r="BC19" s="220"/>
      <c r="BD19" s="220"/>
      <c r="BE19" s="221"/>
      <c r="BF19" s="221"/>
      <c r="BG19" s="221"/>
      <c r="BH19" s="221"/>
      <c r="BI19" s="221"/>
      <c r="BJ19" s="221"/>
      <c r="BK19" s="221"/>
      <c r="BL19" s="221"/>
      <c r="BM19" s="221"/>
      <c r="BN19" s="221"/>
      <c r="BO19" s="221"/>
      <c r="BP19" s="221"/>
      <c r="BQ19" s="226">
        <v>13</v>
      </c>
      <c r="BR19" s="227"/>
      <c r="BS19" s="776"/>
      <c r="BT19" s="777"/>
      <c r="BU19" s="777"/>
      <c r="BV19" s="777"/>
      <c r="BW19" s="777"/>
      <c r="BX19" s="777"/>
      <c r="BY19" s="777"/>
      <c r="BZ19" s="777"/>
      <c r="CA19" s="777"/>
      <c r="CB19" s="777"/>
      <c r="CC19" s="777"/>
      <c r="CD19" s="777"/>
      <c r="CE19" s="777"/>
      <c r="CF19" s="777"/>
      <c r="CG19" s="778"/>
      <c r="CH19" s="743"/>
      <c r="CI19" s="744"/>
      <c r="CJ19" s="744"/>
      <c r="CK19" s="744"/>
      <c r="CL19" s="745"/>
      <c r="CM19" s="743"/>
      <c r="CN19" s="744"/>
      <c r="CO19" s="744"/>
      <c r="CP19" s="744"/>
      <c r="CQ19" s="745"/>
      <c r="CR19" s="743"/>
      <c r="CS19" s="744"/>
      <c r="CT19" s="744"/>
      <c r="CU19" s="744"/>
      <c r="CV19" s="745"/>
      <c r="CW19" s="743"/>
      <c r="CX19" s="744"/>
      <c r="CY19" s="744"/>
      <c r="CZ19" s="744"/>
      <c r="DA19" s="745"/>
      <c r="DB19" s="743"/>
      <c r="DC19" s="744"/>
      <c r="DD19" s="744"/>
      <c r="DE19" s="744"/>
      <c r="DF19" s="745"/>
      <c r="DG19" s="743"/>
      <c r="DH19" s="744"/>
      <c r="DI19" s="744"/>
      <c r="DJ19" s="744"/>
      <c r="DK19" s="745"/>
      <c r="DL19" s="743"/>
      <c r="DM19" s="744"/>
      <c r="DN19" s="744"/>
      <c r="DO19" s="744"/>
      <c r="DP19" s="745"/>
      <c r="DQ19" s="743"/>
      <c r="DR19" s="744"/>
      <c r="DS19" s="744"/>
      <c r="DT19" s="744"/>
      <c r="DU19" s="745"/>
      <c r="DV19" s="776"/>
      <c r="DW19" s="777"/>
      <c r="DX19" s="777"/>
      <c r="DY19" s="777"/>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72"/>
      <c r="AL20" s="773"/>
      <c r="AM20" s="773"/>
      <c r="AN20" s="773"/>
      <c r="AO20" s="773"/>
      <c r="AP20" s="773"/>
      <c r="AQ20" s="773"/>
      <c r="AR20" s="773"/>
      <c r="AS20" s="773"/>
      <c r="AT20" s="773"/>
      <c r="AU20" s="774"/>
      <c r="AV20" s="774"/>
      <c r="AW20" s="774"/>
      <c r="AX20" s="774"/>
      <c r="AY20" s="775"/>
      <c r="AZ20" s="220"/>
      <c r="BA20" s="220"/>
      <c r="BB20" s="220"/>
      <c r="BC20" s="220"/>
      <c r="BD20" s="220"/>
      <c r="BE20" s="221"/>
      <c r="BF20" s="221"/>
      <c r="BG20" s="221"/>
      <c r="BH20" s="221"/>
      <c r="BI20" s="221"/>
      <c r="BJ20" s="221"/>
      <c r="BK20" s="221"/>
      <c r="BL20" s="221"/>
      <c r="BM20" s="221"/>
      <c r="BN20" s="221"/>
      <c r="BO20" s="221"/>
      <c r="BP20" s="221"/>
      <c r="BQ20" s="226">
        <v>14</v>
      </c>
      <c r="BR20" s="227"/>
      <c r="BS20" s="776"/>
      <c r="BT20" s="777"/>
      <c r="BU20" s="777"/>
      <c r="BV20" s="777"/>
      <c r="BW20" s="777"/>
      <c r="BX20" s="777"/>
      <c r="BY20" s="777"/>
      <c r="BZ20" s="777"/>
      <c r="CA20" s="777"/>
      <c r="CB20" s="777"/>
      <c r="CC20" s="777"/>
      <c r="CD20" s="777"/>
      <c r="CE20" s="777"/>
      <c r="CF20" s="777"/>
      <c r="CG20" s="778"/>
      <c r="CH20" s="743"/>
      <c r="CI20" s="744"/>
      <c r="CJ20" s="744"/>
      <c r="CK20" s="744"/>
      <c r="CL20" s="745"/>
      <c r="CM20" s="743"/>
      <c r="CN20" s="744"/>
      <c r="CO20" s="744"/>
      <c r="CP20" s="744"/>
      <c r="CQ20" s="745"/>
      <c r="CR20" s="743"/>
      <c r="CS20" s="744"/>
      <c r="CT20" s="744"/>
      <c r="CU20" s="744"/>
      <c r="CV20" s="745"/>
      <c r="CW20" s="743"/>
      <c r="CX20" s="744"/>
      <c r="CY20" s="744"/>
      <c r="CZ20" s="744"/>
      <c r="DA20" s="745"/>
      <c r="DB20" s="743"/>
      <c r="DC20" s="744"/>
      <c r="DD20" s="744"/>
      <c r="DE20" s="744"/>
      <c r="DF20" s="745"/>
      <c r="DG20" s="743"/>
      <c r="DH20" s="744"/>
      <c r="DI20" s="744"/>
      <c r="DJ20" s="744"/>
      <c r="DK20" s="745"/>
      <c r="DL20" s="743"/>
      <c r="DM20" s="744"/>
      <c r="DN20" s="744"/>
      <c r="DO20" s="744"/>
      <c r="DP20" s="745"/>
      <c r="DQ20" s="743"/>
      <c r="DR20" s="744"/>
      <c r="DS20" s="744"/>
      <c r="DT20" s="744"/>
      <c r="DU20" s="745"/>
      <c r="DV20" s="776"/>
      <c r="DW20" s="777"/>
      <c r="DX20" s="777"/>
      <c r="DY20" s="777"/>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72"/>
      <c r="AL21" s="773"/>
      <c r="AM21" s="773"/>
      <c r="AN21" s="773"/>
      <c r="AO21" s="773"/>
      <c r="AP21" s="773"/>
      <c r="AQ21" s="773"/>
      <c r="AR21" s="773"/>
      <c r="AS21" s="773"/>
      <c r="AT21" s="773"/>
      <c r="AU21" s="774"/>
      <c r="AV21" s="774"/>
      <c r="AW21" s="774"/>
      <c r="AX21" s="774"/>
      <c r="AY21" s="775"/>
      <c r="AZ21" s="220"/>
      <c r="BA21" s="220"/>
      <c r="BB21" s="220"/>
      <c r="BC21" s="220"/>
      <c r="BD21" s="220"/>
      <c r="BE21" s="221"/>
      <c r="BF21" s="221"/>
      <c r="BG21" s="221"/>
      <c r="BH21" s="221"/>
      <c r="BI21" s="221"/>
      <c r="BJ21" s="221"/>
      <c r="BK21" s="221"/>
      <c r="BL21" s="221"/>
      <c r="BM21" s="221"/>
      <c r="BN21" s="221"/>
      <c r="BO21" s="221"/>
      <c r="BP21" s="221"/>
      <c r="BQ21" s="226">
        <v>15</v>
      </c>
      <c r="BR21" s="227"/>
      <c r="BS21" s="776"/>
      <c r="BT21" s="777"/>
      <c r="BU21" s="777"/>
      <c r="BV21" s="777"/>
      <c r="BW21" s="777"/>
      <c r="BX21" s="777"/>
      <c r="BY21" s="777"/>
      <c r="BZ21" s="777"/>
      <c r="CA21" s="777"/>
      <c r="CB21" s="777"/>
      <c r="CC21" s="777"/>
      <c r="CD21" s="777"/>
      <c r="CE21" s="777"/>
      <c r="CF21" s="777"/>
      <c r="CG21" s="778"/>
      <c r="CH21" s="743"/>
      <c r="CI21" s="744"/>
      <c r="CJ21" s="744"/>
      <c r="CK21" s="744"/>
      <c r="CL21" s="745"/>
      <c r="CM21" s="743"/>
      <c r="CN21" s="744"/>
      <c r="CO21" s="744"/>
      <c r="CP21" s="744"/>
      <c r="CQ21" s="745"/>
      <c r="CR21" s="743"/>
      <c r="CS21" s="744"/>
      <c r="CT21" s="744"/>
      <c r="CU21" s="744"/>
      <c r="CV21" s="745"/>
      <c r="CW21" s="743"/>
      <c r="CX21" s="744"/>
      <c r="CY21" s="744"/>
      <c r="CZ21" s="744"/>
      <c r="DA21" s="745"/>
      <c r="DB21" s="743"/>
      <c r="DC21" s="744"/>
      <c r="DD21" s="744"/>
      <c r="DE21" s="744"/>
      <c r="DF21" s="745"/>
      <c r="DG21" s="743"/>
      <c r="DH21" s="744"/>
      <c r="DI21" s="744"/>
      <c r="DJ21" s="744"/>
      <c r="DK21" s="745"/>
      <c r="DL21" s="743"/>
      <c r="DM21" s="744"/>
      <c r="DN21" s="744"/>
      <c r="DO21" s="744"/>
      <c r="DP21" s="745"/>
      <c r="DQ21" s="743"/>
      <c r="DR21" s="744"/>
      <c r="DS21" s="744"/>
      <c r="DT21" s="744"/>
      <c r="DU21" s="745"/>
      <c r="DV21" s="776"/>
      <c r="DW21" s="777"/>
      <c r="DX21" s="777"/>
      <c r="DY21" s="777"/>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6"/>
      <c r="BT22" s="777"/>
      <c r="BU22" s="777"/>
      <c r="BV22" s="777"/>
      <c r="BW22" s="777"/>
      <c r="BX22" s="777"/>
      <c r="BY22" s="777"/>
      <c r="BZ22" s="777"/>
      <c r="CA22" s="777"/>
      <c r="CB22" s="777"/>
      <c r="CC22" s="777"/>
      <c r="CD22" s="777"/>
      <c r="CE22" s="777"/>
      <c r="CF22" s="777"/>
      <c r="CG22" s="778"/>
      <c r="CH22" s="743"/>
      <c r="CI22" s="744"/>
      <c r="CJ22" s="744"/>
      <c r="CK22" s="744"/>
      <c r="CL22" s="745"/>
      <c r="CM22" s="743"/>
      <c r="CN22" s="744"/>
      <c r="CO22" s="744"/>
      <c r="CP22" s="744"/>
      <c r="CQ22" s="745"/>
      <c r="CR22" s="743"/>
      <c r="CS22" s="744"/>
      <c r="CT22" s="744"/>
      <c r="CU22" s="744"/>
      <c r="CV22" s="745"/>
      <c r="CW22" s="743"/>
      <c r="CX22" s="744"/>
      <c r="CY22" s="744"/>
      <c r="CZ22" s="744"/>
      <c r="DA22" s="745"/>
      <c r="DB22" s="743"/>
      <c r="DC22" s="744"/>
      <c r="DD22" s="744"/>
      <c r="DE22" s="744"/>
      <c r="DF22" s="745"/>
      <c r="DG22" s="743"/>
      <c r="DH22" s="744"/>
      <c r="DI22" s="744"/>
      <c r="DJ22" s="744"/>
      <c r="DK22" s="745"/>
      <c r="DL22" s="743"/>
      <c r="DM22" s="744"/>
      <c r="DN22" s="744"/>
      <c r="DO22" s="744"/>
      <c r="DP22" s="745"/>
      <c r="DQ22" s="743"/>
      <c r="DR22" s="744"/>
      <c r="DS22" s="744"/>
      <c r="DT22" s="744"/>
      <c r="DU22" s="745"/>
      <c r="DV22" s="776"/>
      <c r="DW22" s="777"/>
      <c r="DX22" s="777"/>
      <c r="DY22" s="777"/>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1366</v>
      </c>
      <c r="AG23" s="793"/>
      <c r="AH23" s="793"/>
      <c r="AI23" s="793"/>
      <c r="AJ23" s="796"/>
      <c r="AK23" s="797"/>
      <c r="AL23" s="798"/>
      <c r="AM23" s="798"/>
      <c r="AN23" s="798"/>
      <c r="AO23" s="798"/>
      <c r="AP23" s="793"/>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6"/>
      <c r="BT23" s="777"/>
      <c r="BU23" s="777"/>
      <c r="BV23" s="777"/>
      <c r="BW23" s="777"/>
      <c r="BX23" s="777"/>
      <c r="BY23" s="777"/>
      <c r="BZ23" s="777"/>
      <c r="CA23" s="777"/>
      <c r="CB23" s="777"/>
      <c r="CC23" s="777"/>
      <c r="CD23" s="777"/>
      <c r="CE23" s="777"/>
      <c r="CF23" s="777"/>
      <c r="CG23" s="778"/>
      <c r="CH23" s="743"/>
      <c r="CI23" s="744"/>
      <c r="CJ23" s="744"/>
      <c r="CK23" s="744"/>
      <c r="CL23" s="745"/>
      <c r="CM23" s="743"/>
      <c r="CN23" s="744"/>
      <c r="CO23" s="744"/>
      <c r="CP23" s="744"/>
      <c r="CQ23" s="745"/>
      <c r="CR23" s="743"/>
      <c r="CS23" s="744"/>
      <c r="CT23" s="744"/>
      <c r="CU23" s="744"/>
      <c r="CV23" s="745"/>
      <c r="CW23" s="743"/>
      <c r="CX23" s="744"/>
      <c r="CY23" s="744"/>
      <c r="CZ23" s="744"/>
      <c r="DA23" s="745"/>
      <c r="DB23" s="743"/>
      <c r="DC23" s="744"/>
      <c r="DD23" s="744"/>
      <c r="DE23" s="744"/>
      <c r="DF23" s="745"/>
      <c r="DG23" s="743"/>
      <c r="DH23" s="744"/>
      <c r="DI23" s="744"/>
      <c r="DJ23" s="744"/>
      <c r="DK23" s="745"/>
      <c r="DL23" s="743"/>
      <c r="DM23" s="744"/>
      <c r="DN23" s="744"/>
      <c r="DO23" s="744"/>
      <c r="DP23" s="745"/>
      <c r="DQ23" s="743"/>
      <c r="DR23" s="744"/>
      <c r="DS23" s="744"/>
      <c r="DT23" s="744"/>
      <c r="DU23" s="745"/>
      <c r="DV23" s="776"/>
      <c r="DW23" s="777"/>
      <c r="DX23" s="777"/>
      <c r="DY23" s="777"/>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6"/>
      <c r="BT24" s="777"/>
      <c r="BU24" s="777"/>
      <c r="BV24" s="777"/>
      <c r="BW24" s="777"/>
      <c r="BX24" s="777"/>
      <c r="BY24" s="777"/>
      <c r="BZ24" s="777"/>
      <c r="CA24" s="777"/>
      <c r="CB24" s="777"/>
      <c r="CC24" s="777"/>
      <c r="CD24" s="777"/>
      <c r="CE24" s="777"/>
      <c r="CF24" s="777"/>
      <c r="CG24" s="778"/>
      <c r="CH24" s="743"/>
      <c r="CI24" s="744"/>
      <c r="CJ24" s="744"/>
      <c r="CK24" s="744"/>
      <c r="CL24" s="745"/>
      <c r="CM24" s="743"/>
      <c r="CN24" s="744"/>
      <c r="CO24" s="744"/>
      <c r="CP24" s="744"/>
      <c r="CQ24" s="745"/>
      <c r="CR24" s="743"/>
      <c r="CS24" s="744"/>
      <c r="CT24" s="744"/>
      <c r="CU24" s="744"/>
      <c r="CV24" s="745"/>
      <c r="CW24" s="743"/>
      <c r="CX24" s="744"/>
      <c r="CY24" s="744"/>
      <c r="CZ24" s="744"/>
      <c r="DA24" s="745"/>
      <c r="DB24" s="743"/>
      <c r="DC24" s="744"/>
      <c r="DD24" s="744"/>
      <c r="DE24" s="744"/>
      <c r="DF24" s="745"/>
      <c r="DG24" s="743"/>
      <c r="DH24" s="744"/>
      <c r="DI24" s="744"/>
      <c r="DJ24" s="744"/>
      <c r="DK24" s="745"/>
      <c r="DL24" s="743"/>
      <c r="DM24" s="744"/>
      <c r="DN24" s="744"/>
      <c r="DO24" s="744"/>
      <c r="DP24" s="745"/>
      <c r="DQ24" s="743"/>
      <c r="DR24" s="744"/>
      <c r="DS24" s="744"/>
      <c r="DT24" s="744"/>
      <c r="DU24" s="745"/>
      <c r="DV24" s="776"/>
      <c r="DW24" s="777"/>
      <c r="DX24" s="777"/>
      <c r="DY24" s="777"/>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6"/>
      <c r="BT25" s="777"/>
      <c r="BU25" s="777"/>
      <c r="BV25" s="777"/>
      <c r="BW25" s="777"/>
      <c r="BX25" s="777"/>
      <c r="BY25" s="777"/>
      <c r="BZ25" s="777"/>
      <c r="CA25" s="777"/>
      <c r="CB25" s="777"/>
      <c r="CC25" s="777"/>
      <c r="CD25" s="777"/>
      <c r="CE25" s="777"/>
      <c r="CF25" s="777"/>
      <c r="CG25" s="778"/>
      <c r="CH25" s="743"/>
      <c r="CI25" s="744"/>
      <c r="CJ25" s="744"/>
      <c r="CK25" s="744"/>
      <c r="CL25" s="745"/>
      <c r="CM25" s="743"/>
      <c r="CN25" s="744"/>
      <c r="CO25" s="744"/>
      <c r="CP25" s="744"/>
      <c r="CQ25" s="745"/>
      <c r="CR25" s="743"/>
      <c r="CS25" s="744"/>
      <c r="CT25" s="744"/>
      <c r="CU25" s="744"/>
      <c r="CV25" s="745"/>
      <c r="CW25" s="743"/>
      <c r="CX25" s="744"/>
      <c r="CY25" s="744"/>
      <c r="CZ25" s="744"/>
      <c r="DA25" s="745"/>
      <c r="DB25" s="743"/>
      <c r="DC25" s="744"/>
      <c r="DD25" s="744"/>
      <c r="DE25" s="744"/>
      <c r="DF25" s="745"/>
      <c r="DG25" s="743"/>
      <c r="DH25" s="744"/>
      <c r="DI25" s="744"/>
      <c r="DJ25" s="744"/>
      <c r="DK25" s="745"/>
      <c r="DL25" s="743"/>
      <c r="DM25" s="744"/>
      <c r="DN25" s="744"/>
      <c r="DO25" s="744"/>
      <c r="DP25" s="745"/>
      <c r="DQ25" s="743"/>
      <c r="DR25" s="744"/>
      <c r="DS25" s="744"/>
      <c r="DT25" s="744"/>
      <c r="DU25" s="745"/>
      <c r="DV25" s="776"/>
      <c r="DW25" s="777"/>
      <c r="DX25" s="777"/>
      <c r="DY25" s="777"/>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6"/>
      <c r="BT26" s="777"/>
      <c r="BU26" s="777"/>
      <c r="BV26" s="777"/>
      <c r="BW26" s="777"/>
      <c r="BX26" s="777"/>
      <c r="BY26" s="777"/>
      <c r="BZ26" s="777"/>
      <c r="CA26" s="777"/>
      <c r="CB26" s="777"/>
      <c r="CC26" s="777"/>
      <c r="CD26" s="777"/>
      <c r="CE26" s="777"/>
      <c r="CF26" s="777"/>
      <c r="CG26" s="778"/>
      <c r="CH26" s="743"/>
      <c r="CI26" s="744"/>
      <c r="CJ26" s="744"/>
      <c r="CK26" s="744"/>
      <c r="CL26" s="745"/>
      <c r="CM26" s="743"/>
      <c r="CN26" s="744"/>
      <c r="CO26" s="744"/>
      <c r="CP26" s="744"/>
      <c r="CQ26" s="745"/>
      <c r="CR26" s="743"/>
      <c r="CS26" s="744"/>
      <c r="CT26" s="744"/>
      <c r="CU26" s="744"/>
      <c r="CV26" s="745"/>
      <c r="CW26" s="743"/>
      <c r="CX26" s="744"/>
      <c r="CY26" s="744"/>
      <c r="CZ26" s="744"/>
      <c r="DA26" s="745"/>
      <c r="DB26" s="743"/>
      <c r="DC26" s="744"/>
      <c r="DD26" s="744"/>
      <c r="DE26" s="744"/>
      <c r="DF26" s="745"/>
      <c r="DG26" s="743"/>
      <c r="DH26" s="744"/>
      <c r="DI26" s="744"/>
      <c r="DJ26" s="744"/>
      <c r="DK26" s="745"/>
      <c r="DL26" s="743"/>
      <c r="DM26" s="744"/>
      <c r="DN26" s="744"/>
      <c r="DO26" s="744"/>
      <c r="DP26" s="745"/>
      <c r="DQ26" s="743"/>
      <c r="DR26" s="744"/>
      <c r="DS26" s="744"/>
      <c r="DT26" s="744"/>
      <c r="DU26" s="745"/>
      <c r="DV26" s="776"/>
      <c r="DW26" s="777"/>
      <c r="DX26" s="777"/>
      <c r="DY26" s="777"/>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6"/>
      <c r="BT27" s="777"/>
      <c r="BU27" s="777"/>
      <c r="BV27" s="777"/>
      <c r="BW27" s="777"/>
      <c r="BX27" s="777"/>
      <c r="BY27" s="777"/>
      <c r="BZ27" s="777"/>
      <c r="CA27" s="777"/>
      <c r="CB27" s="777"/>
      <c r="CC27" s="777"/>
      <c r="CD27" s="777"/>
      <c r="CE27" s="777"/>
      <c r="CF27" s="777"/>
      <c r="CG27" s="778"/>
      <c r="CH27" s="743"/>
      <c r="CI27" s="744"/>
      <c r="CJ27" s="744"/>
      <c r="CK27" s="744"/>
      <c r="CL27" s="745"/>
      <c r="CM27" s="743"/>
      <c r="CN27" s="744"/>
      <c r="CO27" s="744"/>
      <c r="CP27" s="744"/>
      <c r="CQ27" s="745"/>
      <c r="CR27" s="743"/>
      <c r="CS27" s="744"/>
      <c r="CT27" s="744"/>
      <c r="CU27" s="744"/>
      <c r="CV27" s="745"/>
      <c r="CW27" s="743"/>
      <c r="CX27" s="744"/>
      <c r="CY27" s="744"/>
      <c r="CZ27" s="744"/>
      <c r="DA27" s="745"/>
      <c r="DB27" s="743"/>
      <c r="DC27" s="744"/>
      <c r="DD27" s="744"/>
      <c r="DE27" s="744"/>
      <c r="DF27" s="745"/>
      <c r="DG27" s="743"/>
      <c r="DH27" s="744"/>
      <c r="DI27" s="744"/>
      <c r="DJ27" s="744"/>
      <c r="DK27" s="745"/>
      <c r="DL27" s="743"/>
      <c r="DM27" s="744"/>
      <c r="DN27" s="744"/>
      <c r="DO27" s="744"/>
      <c r="DP27" s="745"/>
      <c r="DQ27" s="743"/>
      <c r="DR27" s="744"/>
      <c r="DS27" s="744"/>
      <c r="DT27" s="744"/>
      <c r="DU27" s="745"/>
      <c r="DV27" s="776"/>
      <c r="DW27" s="777"/>
      <c r="DX27" s="777"/>
      <c r="DY27" s="777"/>
      <c r="DZ27" s="779"/>
      <c r="EA27" s="218"/>
    </row>
    <row r="28" spans="1:131" ht="26.25" customHeight="1" thickTop="1" x14ac:dyDescent="0.2">
      <c r="A28" s="230">
        <v>1</v>
      </c>
      <c r="B28" s="752" t="s">
        <v>388</v>
      </c>
      <c r="C28" s="753"/>
      <c r="D28" s="753"/>
      <c r="E28" s="753"/>
      <c r="F28" s="753"/>
      <c r="G28" s="753"/>
      <c r="H28" s="753"/>
      <c r="I28" s="753"/>
      <c r="J28" s="753"/>
      <c r="K28" s="753"/>
      <c r="L28" s="753"/>
      <c r="M28" s="753"/>
      <c r="N28" s="753"/>
      <c r="O28" s="753"/>
      <c r="P28" s="754"/>
      <c r="Q28" s="822">
        <v>14945</v>
      </c>
      <c r="R28" s="823"/>
      <c r="S28" s="823"/>
      <c r="T28" s="823"/>
      <c r="U28" s="823"/>
      <c r="V28" s="823">
        <v>14939</v>
      </c>
      <c r="W28" s="823"/>
      <c r="X28" s="823"/>
      <c r="Y28" s="823"/>
      <c r="Z28" s="823"/>
      <c r="AA28" s="823">
        <v>6</v>
      </c>
      <c r="AB28" s="823"/>
      <c r="AC28" s="823"/>
      <c r="AD28" s="823"/>
      <c r="AE28" s="824"/>
      <c r="AF28" s="825">
        <v>6</v>
      </c>
      <c r="AG28" s="823"/>
      <c r="AH28" s="823"/>
      <c r="AI28" s="823"/>
      <c r="AJ28" s="826"/>
      <c r="AK28" s="827">
        <v>1603</v>
      </c>
      <c r="AL28" s="828"/>
      <c r="AM28" s="828"/>
      <c r="AN28" s="828"/>
      <c r="AO28" s="828"/>
      <c r="AP28" s="828" t="s">
        <v>550</v>
      </c>
      <c r="AQ28" s="828"/>
      <c r="AR28" s="828"/>
      <c r="AS28" s="828"/>
      <c r="AT28" s="828"/>
      <c r="AU28" s="828" t="s">
        <v>550</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6"/>
      <c r="BT28" s="777"/>
      <c r="BU28" s="777"/>
      <c r="BV28" s="777"/>
      <c r="BW28" s="777"/>
      <c r="BX28" s="777"/>
      <c r="BY28" s="777"/>
      <c r="BZ28" s="777"/>
      <c r="CA28" s="777"/>
      <c r="CB28" s="777"/>
      <c r="CC28" s="777"/>
      <c r="CD28" s="777"/>
      <c r="CE28" s="777"/>
      <c r="CF28" s="777"/>
      <c r="CG28" s="778"/>
      <c r="CH28" s="743"/>
      <c r="CI28" s="744"/>
      <c r="CJ28" s="744"/>
      <c r="CK28" s="744"/>
      <c r="CL28" s="745"/>
      <c r="CM28" s="743"/>
      <c r="CN28" s="744"/>
      <c r="CO28" s="744"/>
      <c r="CP28" s="744"/>
      <c r="CQ28" s="745"/>
      <c r="CR28" s="743"/>
      <c r="CS28" s="744"/>
      <c r="CT28" s="744"/>
      <c r="CU28" s="744"/>
      <c r="CV28" s="745"/>
      <c r="CW28" s="743"/>
      <c r="CX28" s="744"/>
      <c r="CY28" s="744"/>
      <c r="CZ28" s="744"/>
      <c r="DA28" s="745"/>
      <c r="DB28" s="743"/>
      <c r="DC28" s="744"/>
      <c r="DD28" s="744"/>
      <c r="DE28" s="744"/>
      <c r="DF28" s="745"/>
      <c r="DG28" s="743"/>
      <c r="DH28" s="744"/>
      <c r="DI28" s="744"/>
      <c r="DJ28" s="744"/>
      <c r="DK28" s="745"/>
      <c r="DL28" s="743"/>
      <c r="DM28" s="744"/>
      <c r="DN28" s="744"/>
      <c r="DO28" s="744"/>
      <c r="DP28" s="745"/>
      <c r="DQ28" s="743"/>
      <c r="DR28" s="744"/>
      <c r="DS28" s="744"/>
      <c r="DT28" s="744"/>
      <c r="DU28" s="745"/>
      <c r="DV28" s="776"/>
      <c r="DW28" s="777"/>
      <c r="DX28" s="777"/>
      <c r="DY28" s="777"/>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15367</v>
      </c>
      <c r="R29" s="784"/>
      <c r="S29" s="784"/>
      <c r="T29" s="784"/>
      <c r="U29" s="784"/>
      <c r="V29" s="784">
        <v>15351</v>
      </c>
      <c r="W29" s="784"/>
      <c r="X29" s="784"/>
      <c r="Y29" s="784"/>
      <c r="Z29" s="784"/>
      <c r="AA29" s="784">
        <v>16</v>
      </c>
      <c r="AB29" s="784"/>
      <c r="AC29" s="784"/>
      <c r="AD29" s="784"/>
      <c r="AE29" s="785"/>
      <c r="AF29" s="786">
        <v>16</v>
      </c>
      <c r="AG29" s="787"/>
      <c r="AH29" s="787"/>
      <c r="AI29" s="787"/>
      <c r="AJ29" s="788"/>
      <c r="AK29" s="834">
        <v>2494</v>
      </c>
      <c r="AL29" s="830"/>
      <c r="AM29" s="830"/>
      <c r="AN29" s="830"/>
      <c r="AO29" s="830"/>
      <c r="AP29" s="830" t="s">
        <v>550</v>
      </c>
      <c r="AQ29" s="830"/>
      <c r="AR29" s="830"/>
      <c r="AS29" s="830"/>
      <c r="AT29" s="830"/>
      <c r="AU29" s="830" t="s">
        <v>550</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6"/>
      <c r="BT29" s="777"/>
      <c r="BU29" s="777"/>
      <c r="BV29" s="777"/>
      <c r="BW29" s="777"/>
      <c r="BX29" s="777"/>
      <c r="BY29" s="777"/>
      <c r="BZ29" s="777"/>
      <c r="CA29" s="777"/>
      <c r="CB29" s="777"/>
      <c r="CC29" s="777"/>
      <c r="CD29" s="777"/>
      <c r="CE29" s="777"/>
      <c r="CF29" s="777"/>
      <c r="CG29" s="778"/>
      <c r="CH29" s="743"/>
      <c r="CI29" s="744"/>
      <c r="CJ29" s="744"/>
      <c r="CK29" s="744"/>
      <c r="CL29" s="745"/>
      <c r="CM29" s="743"/>
      <c r="CN29" s="744"/>
      <c r="CO29" s="744"/>
      <c r="CP29" s="744"/>
      <c r="CQ29" s="745"/>
      <c r="CR29" s="743"/>
      <c r="CS29" s="744"/>
      <c r="CT29" s="744"/>
      <c r="CU29" s="744"/>
      <c r="CV29" s="745"/>
      <c r="CW29" s="743"/>
      <c r="CX29" s="744"/>
      <c r="CY29" s="744"/>
      <c r="CZ29" s="744"/>
      <c r="DA29" s="745"/>
      <c r="DB29" s="743"/>
      <c r="DC29" s="744"/>
      <c r="DD29" s="744"/>
      <c r="DE29" s="744"/>
      <c r="DF29" s="745"/>
      <c r="DG29" s="743"/>
      <c r="DH29" s="744"/>
      <c r="DI29" s="744"/>
      <c r="DJ29" s="744"/>
      <c r="DK29" s="745"/>
      <c r="DL29" s="743"/>
      <c r="DM29" s="744"/>
      <c r="DN29" s="744"/>
      <c r="DO29" s="744"/>
      <c r="DP29" s="745"/>
      <c r="DQ29" s="743"/>
      <c r="DR29" s="744"/>
      <c r="DS29" s="744"/>
      <c r="DT29" s="744"/>
      <c r="DU29" s="745"/>
      <c r="DV29" s="776"/>
      <c r="DW29" s="777"/>
      <c r="DX29" s="777"/>
      <c r="DY29" s="777"/>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2882</v>
      </c>
      <c r="R30" s="784"/>
      <c r="S30" s="784"/>
      <c r="T30" s="784"/>
      <c r="U30" s="784"/>
      <c r="V30" s="784">
        <v>2788</v>
      </c>
      <c r="W30" s="784"/>
      <c r="X30" s="784"/>
      <c r="Y30" s="784"/>
      <c r="Z30" s="784"/>
      <c r="AA30" s="784">
        <v>94</v>
      </c>
      <c r="AB30" s="784"/>
      <c r="AC30" s="784"/>
      <c r="AD30" s="784"/>
      <c r="AE30" s="785"/>
      <c r="AF30" s="786">
        <v>94</v>
      </c>
      <c r="AG30" s="787"/>
      <c r="AH30" s="787"/>
      <c r="AI30" s="787"/>
      <c r="AJ30" s="788"/>
      <c r="AK30" s="834">
        <v>734</v>
      </c>
      <c r="AL30" s="830"/>
      <c r="AM30" s="830"/>
      <c r="AN30" s="830"/>
      <c r="AO30" s="830"/>
      <c r="AP30" s="830" t="s">
        <v>550</v>
      </c>
      <c r="AQ30" s="830"/>
      <c r="AR30" s="830"/>
      <c r="AS30" s="830"/>
      <c r="AT30" s="830"/>
      <c r="AU30" s="830" t="s">
        <v>550</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6"/>
      <c r="BT30" s="777"/>
      <c r="BU30" s="777"/>
      <c r="BV30" s="777"/>
      <c r="BW30" s="777"/>
      <c r="BX30" s="777"/>
      <c r="BY30" s="777"/>
      <c r="BZ30" s="777"/>
      <c r="CA30" s="777"/>
      <c r="CB30" s="777"/>
      <c r="CC30" s="777"/>
      <c r="CD30" s="777"/>
      <c r="CE30" s="777"/>
      <c r="CF30" s="777"/>
      <c r="CG30" s="778"/>
      <c r="CH30" s="743"/>
      <c r="CI30" s="744"/>
      <c r="CJ30" s="744"/>
      <c r="CK30" s="744"/>
      <c r="CL30" s="745"/>
      <c r="CM30" s="743"/>
      <c r="CN30" s="744"/>
      <c r="CO30" s="744"/>
      <c r="CP30" s="744"/>
      <c r="CQ30" s="745"/>
      <c r="CR30" s="743"/>
      <c r="CS30" s="744"/>
      <c r="CT30" s="744"/>
      <c r="CU30" s="744"/>
      <c r="CV30" s="745"/>
      <c r="CW30" s="743"/>
      <c r="CX30" s="744"/>
      <c r="CY30" s="744"/>
      <c r="CZ30" s="744"/>
      <c r="DA30" s="745"/>
      <c r="DB30" s="743"/>
      <c r="DC30" s="744"/>
      <c r="DD30" s="744"/>
      <c r="DE30" s="744"/>
      <c r="DF30" s="745"/>
      <c r="DG30" s="743"/>
      <c r="DH30" s="744"/>
      <c r="DI30" s="744"/>
      <c r="DJ30" s="744"/>
      <c r="DK30" s="745"/>
      <c r="DL30" s="743"/>
      <c r="DM30" s="744"/>
      <c r="DN30" s="744"/>
      <c r="DO30" s="744"/>
      <c r="DP30" s="745"/>
      <c r="DQ30" s="743"/>
      <c r="DR30" s="744"/>
      <c r="DS30" s="744"/>
      <c r="DT30" s="744"/>
      <c r="DU30" s="745"/>
      <c r="DV30" s="776"/>
      <c r="DW30" s="777"/>
      <c r="DX30" s="777"/>
      <c r="DY30" s="777"/>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2965</v>
      </c>
      <c r="R31" s="784"/>
      <c r="S31" s="784"/>
      <c r="T31" s="784"/>
      <c r="U31" s="784"/>
      <c r="V31" s="784">
        <v>2904</v>
      </c>
      <c r="W31" s="784"/>
      <c r="X31" s="784"/>
      <c r="Y31" s="784"/>
      <c r="Z31" s="784"/>
      <c r="AA31" s="784">
        <v>61</v>
      </c>
      <c r="AB31" s="784"/>
      <c r="AC31" s="784"/>
      <c r="AD31" s="784"/>
      <c r="AE31" s="785"/>
      <c r="AF31" s="786">
        <v>1617</v>
      </c>
      <c r="AG31" s="787"/>
      <c r="AH31" s="787"/>
      <c r="AI31" s="787"/>
      <c r="AJ31" s="788"/>
      <c r="AK31" s="834">
        <v>5</v>
      </c>
      <c r="AL31" s="830"/>
      <c r="AM31" s="830"/>
      <c r="AN31" s="830"/>
      <c r="AO31" s="830"/>
      <c r="AP31" s="830">
        <v>15665</v>
      </c>
      <c r="AQ31" s="830"/>
      <c r="AR31" s="830"/>
      <c r="AS31" s="830"/>
      <c r="AT31" s="830"/>
      <c r="AU31" s="830">
        <v>63</v>
      </c>
      <c r="AV31" s="830"/>
      <c r="AW31" s="830"/>
      <c r="AX31" s="830"/>
      <c r="AY31" s="830"/>
      <c r="AZ31" s="831"/>
      <c r="BA31" s="831"/>
      <c r="BB31" s="831"/>
      <c r="BC31" s="831"/>
      <c r="BD31" s="831"/>
      <c r="BE31" s="832" t="s">
        <v>392</v>
      </c>
      <c r="BF31" s="832"/>
      <c r="BG31" s="832"/>
      <c r="BH31" s="832"/>
      <c r="BI31" s="833"/>
      <c r="BJ31" s="220"/>
      <c r="BK31" s="220"/>
      <c r="BL31" s="220"/>
      <c r="BM31" s="220"/>
      <c r="BN31" s="220"/>
      <c r="BO31" s="229"/>
      <c r="BP31" s="229"/>
      <c r="BQ31" s="226">
        <v>25</v>
      </c>
      <c r="BR31" s="227"/>
      <c r="BS31" s="776"/>
      <c r="BT31" s="777"/>
      <c r="BU31" s="777"/>
      <c r="BV31" s="777"/>
      <c r="BW31" s="777"/>
      <c r="BX31" s="777"/>
      <c r="BY31" s="777"/>
      <c r="BZ31" s="777"/>
      <c r="CA31" s="777"/>
      <c r="CB31" s="777"/>
      <c r="CC31" s="777"/>
      <c r="CD31" s="777"/>
      <c r="CE31" s="777"/>
      <c r="CF31" s="777"/>
      <c r="CG31" s="778"/>
      <c r="CH31" s="743"/>
      <c r="CI31" s="744"/>
      <c r="CJ31" s="744"/>
      <c r="CK31" s="744"/>
      <c r="CL31" s="745"/>
      <c r="CM31" s="743"/>
      <c r="CN31" s="744"/>
      <c r="CO31" s="744"/>
      <c r="CP31" s="744"/>
      <c r="CQ31" s="745"/>
      <c r="CR31" s="743"/>
      <c r="CS31" s="744"/>
      <c r="CT31" s="744"/>
      <c r="CU31" s="744"/>
      <c r="CV31" s="745"/>
      <c r="CW31" s="743"/>
      <c r="CX31" s="744"/>
      <c r="CY31" s="744"/>
      <c r="CZ31" s="744"/>
      <c r="DA31" s="745"/>
      <c r="DB31" s="743"/>
      <c r="DC31" s="744"/>
      <c r="DD31" s="744"/>
      <c r="DE31" s="744"/>
      <c r="DF31" s="745"/>
      <c r="DG31" s="743"/>
      <c r="DH31" s="744"/>
      <c r="DI31" s="744"/>
      <c r="DJ31" s="744"/>
      <c r="DK31" s="745"/>
      <c r="DL31" s="743"/>
      <c r="DM31" s="744"/>
      <c r="DN31" s="744"/>
      <c r="DO31" s="744"/>
      <c r="DP31" s="745"/>
      <c r="DQ31" s="743"/>
      <c r="DR31" s="744"/>
      <c r="DS31" s="744"/>
      <c r="DT31" s="744"/>
      <c r="DU31" s="745"/>
      <c r="DV31" s="776"/>
      <c r="DW31" s="777"/>
      <c r="DX31" s="777"/>
      <c r="DY31" s="777"/>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5077</v>
      </c>
      <c r="R32" s="784"/>
      <c r="S32" s="784"/>
      <c r="T32" s="784"/>
      <c r="U32" s="784"/>
      <c r="V32" s="784">
        <v>4558</v>
      </c>
      <c r="W32" s="784"/>
      <c r="X32" s="784"/>
      <c r="Y32" s="784"/>
      <c r="Z32" s="784"/>
      <c r="AA32" s="784">
        <v>519</v>
      </c>
      <c r="AB32" s="784"/>
      <c r="AC32" s="784"/>
      <c r="AD32" s="784"/>
      <c r="AE32" s="785"/>
      <c r="AF32" s="786">
        <v>1404</v>
      </c>
      <c r="AG32" s="787"/>
      <c r="AH32" s="787"/>
      <c r="AI32" s="787"/>
      <c r="AJ32" s="788"/>
      <c r="AK32" s="834">
        <v>1273</v>
      </c>
      <c r="AL32" s="830"/>
      <c r="AM32" s="830"/>
      <c r="AN32" s="830"/>
      <c r="AO32" s="830"/>
      <c r="AP32" s="830">
        <v>26092</v>
      </c>
      <c r="AQ32" s="830"/>
      <c r="AR32" s="830"/>
      <c r="AS32" s="830"/>
      <c r="AT32" s="830"/>
      <c r="AU32" s="830">
        <v>10750</v>
      </c>
      <c r="AV32" s="830"/>
      <c r="AW32" s="830"/>
      <c r="AX32" s="830"/>
      <c r="AY32" s="830"/>
      <c r="AZ32" s="831"/>
      <c r="BA32" s="831"/>
      <c r="BB32" s="831"/>
      <c r="BC32" s="831"/>
      <c r="BD32" s="831"/>
      <c r="BE32" s="832" t="s">
        <v>392</v>
      </c>
      <c r="BF32" s="832"/>
      <c r="BG32" s="832"/>
      <c r="BH32" s="832"/>
      <c r="BI32" s="833"/>
      <c r="BJ32" s="220"/>
      <c r="BK32" s="220"/>
      <c r="BL32" s="220"/>
      <c r="BM32" s="220"/>
      <c r="BN32" s="220"/>
      <c r="BO32" s="229"/>
      <c r="BP32" s="229"/>
      <c r="BQ32" s="226">
        <v>26</v>
      </c>
      <c r="BR32" s="227"/>
      <c r="BS32" s="776"/>
      <c r="BT32" s="777"/>
      <c r="BU32" s="777"/>
      <c r="BV32" s="777"/>
      <c r="BW32" s="777"/>
      <c r="BX32" s="777"/>
      <c r="BY32" s="777"/>
      <c r="BZ32" s="777"/>
      <c r="CA32" s="777"/>
      <c r="CB32" s="777"/>
      <c r="CC32" s="777"/>
      <c r="CD32" s="777"/>
      <c r="CE32" s="777"/>
      <c r="CF32" s="777"/>
      <c r="CG32" s="778"/>
      <c r="CH32" s="743"/>
      <c r="CI32" s="744"/>
      <c r="CJ32" s="744"/>
      <c r="CK32" s="744"/>
      <c r="CL32" s="745"/>
      <c r="CM32" s="743"/>
      <c r="CN32" s="744"/>
      <c r="CO32" s="744"/>
      <c r="CP32" s="744"/>
      <c r="CQ32" s="745"/>
      <c r="CR32" s="743"/>
      <c r="CS32" s="744"/>
      <c r="CT32" s="744"/>
      <c r="CU32" s="744"/>
      <c r="CV32" s="745"/>
      <c r="CW32" s="743"/>
      <c r="CX32" s="744"/>
      <c r="CY32" s="744"/>
      <c r="CZ32" s="744"/>
      <c r="DA32" s="745"/>
      <c r="DB32" s="743"/>
      <c r="DC32" s="744"/>
      <c r="DD32" s="744"/>
      <c r="DE32" s="744"/>
      <c r="DF32" s="745"/>
      <c r="DG32" s="743"/>
      <c r="DH32" s="744"/>
      <c r="DI32" s="744"/>
      <c r="DJ32" s="744"/>
      <c r="DK32" s="745"/>
      <c r="DL32" s="743"/>
      <c r="DM32" s="744"/>
      <c r="DN32" s="744"/>
      <c r="DO32" s="744"/>
      <c r="DP32" s="745"/>
      <c r="DQ32" s="743"/>
      <c r="DR32" s="744"/>
      <c r="DS32" s="744"/>
      <c r="DT32" s="744"/>
      <c r="DU32" s="745"/>
      <c r="DV32" s="776"/>
      <c r="DW32" s="777"/>
      <c r="DX32" s="777"/>
      <c r="DY32" s="777"/>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11427</v>
      </c>
      <c r="R33" s="784"/>
      <c r="S33" s="784"/>
      <c r="T33" s="784"/>
      <c r="U33" s="784"/>
      <c r="V33" s="784">
        <v>12405</v>
      </c>
      <c r="W33" s="784"/>
      <c r="X33" s="784"/>
      <c r="Y33" s="784"/>
      <c r="Z33" s="784"/>
      <c r="AA33" s="784">
        <v>-978</v>
      </c>
      <c r="AB33" s="784"/>
      <c r="AC33" s="784"/>
      <c r="AD33" s="784"/>
      <c r="AE33" s="785"/>
      <c r="AF33" s="786">
        <v>1222</v>
      </c>
      <c r="AG33" s="787"/>
      <c r="AH33" s="787"/>
      <c r="AI33" s="787"/>
      <c r="AJ33" s="788"/>
      <c r="AK33" s="834">
        <v>1963</v>
      </c>
      <c r="AL33" s="830"/>
      <c r="AM33" s="830"/>
      <c r="AN33" s="830"/>
      <c r="AO33" s="830"/>
      <c r="AP33" s="830">
        <v>7280</v>
      </c>
      <c r="AQ33" s="830"/>
      <c r="AR33" s="830"/>
      <c r="AS33" s="830"/>
      <c r="AT33" s="830"/>
      <c r="AU33" s="830">
        <v>4674</v>
      </c>
      <c r="AV33" s="830"/>
      <c r="AW33" s="830"/>
      <c r="AX33" s="830"/>
      <c r="AY33" s="830"/>
      <c r="AZ33" s="831"/>
      <c r="BA33" s="831"/>
      <c r="BB33" s="831"/>
      <c r="BC33" s="831"/>
      <c r="BD33" s="831"/>
      <c r="BE33" s="832" t="s">
        <v>392</v>
      </c>
      <c r="BF33" s="832"/>
      <c r="BG33" s="832"/>
      <c r="BH33" s="832"/>
      <c r="BI33" s="833"/>
      <c r="BJ33" s="220"/>
      <c r="BK33" s="220"/>
      <c r="BL33" s="220"/>
      <c r="BM33" s="220"/>
      <c r="BN33" s="220"/>
      <c r="BO33" s="229"/>
      <c r="BP33" s="229"/>
      <c r="BQ33" s="226">
        <v>27</v>
      </c>
      <c r="BR33" s="227"/>
      <c r="BS33" s="776"/>
      <c r="BT33" s="777"/>
      <c r="BU33" s="777"/>
      <c r="BV33" s="777"/>
      <c r="BW33" s="777"/>
      <c r="BX33" s="777"/>
      <c r="BY33" s="777"/>
      <c r="BZ33" s="777"/>
      <c r="CA33" s="777"/>
      <c r="CB33" s="777"/>
      <c r="CC33" s="777"/>
      <c r="CD33" s="777"/>
      <c r="CE33" s="777"/>
      <c r="CF33" s="777"/>
      <c r="CG33" s="778"/>
      <c r="CH33" s="743"/>
      <c r="CI33" s="744"/>
      <c r="CJ33" s="744"/>
      <c r="CK33" s="744"/>
      <c r="CL33" s="745"/>
      <c r="CM33" s="743"/>
      <c r="CN33" s="744"/>
      <c r="CO33" s="744"/>
      <c r="CP33" s="744"/>
      <c r="CQ33" s="745"/>
      <c r="CR33" s="743"/>
      <c r="CS33" s="744"/>
      <c r="CT33" s="744"/>
      <c r="CU33" s="744"/>
      <c r="CV33" s="745"/>
      <c r="CW33" s="743"/>
      <c r="CX33" s="744"/>
      <c r="CY33" s="744"/>
      <c r="CZ33" s="744"/>
      <c r="DA33" s="745"/>
      <c r="DB33" s="743"/>
      <c r="DC33" s="744"/>
      <c r="DD33" s="744"/>
      <c r="DE33" s="744"/>
      <c r="DF33" s="745"/>
      <c r="DG33" s="743"/>
      <c r="DH33" s="744"/>
      <c r="DI33" s="744"/>
      <c r="DJ33" s="744"/>
      <c r="DK33" s="745"/>
      <c r="DL33" s="743"/>
      <c r="DM33" s="744"/>
      <c r="DN33" s="744"/>
      <c r="DO33" s="744"/>
      <c r="DP33" s="745"/>
      <c r="DQ33" s="743"/>
      <c r="DR33" s="744"/>
      <c r="DS33" s="744"/>
      <c r="DT33" s="744"/>
      <c r="DU33" s="745"/>
      <c r="DV33" s="776"/>
      <c r="DW33" s="777"/>
      <c r="DX33" s="777"/>
      <c r="DY33" s="777"/>
      <c r="DZ33" s="779"/>
      <c r="EA33" s="218"/>
    </row>
    <row r="34" spans="1:131" ht="26.25" customHeight="1" x14ac:dyDescent="0.2">
      <c r="A34" s="230">
        <v>7</v>
      </c>
      <c r="B34" s="780" t="s">
        <v>395</v>
      </c>
      <c r="C34" s="781"/>
      <c r="D34" s="781"/>
      <c r="E34" s="781"/>
      <c r="F34" s="781"/>
      <c r="G34" s="781"/>
      <c r="H34" s="781"/>
      <c r="I34" s="781"/>
      <c r="J34" s="781"/>
      <c r="K34" s="781"/>
      <c r="L34" s="781"/>
      <c r="M34" s="781"/>
      <c r="N34" s="781"/>
      <c r="O34" s="781"/>
      <c r="P34" s="782"/>
      <c r="Q34" s="783">
        <v>72</v>
      </c>
      <c r="R34" s="784"/>
      <c r="S34" s="784"/>
      <c r="T34" s="784"/>
      <c r="U34" s="784"/>
      <c r="V34" s="784">
        <v>76</v>
      </c>
      <c r="W34" s="784"/>
      <c r="X34" s="784"/>
      <c r="Y34" s="784"/>
      <c r="Z34" s="784"/>
      <c r="AA34" s="784">
        <v>-4</v>
      </c>
      <c r="AB34" s="784"/>
      <c r="AC34" s="784"/>
      <c r="AD34" s="784"/>
      <c r="AE34" s="785"/>
      <c r="AF34" s="786">
        <v>359</v>
      </c>
      <c r="AG34" s="787"/>
      <c r="AH34" s="787"/>
      <c r="AI34" s="787"/>
      <c r="AJ34" s="788"/>
      <c r="AK34" s="834">
        <v>14</v>
      </c>
      <c r="AL34" s="830"/>
      <c r="AM34" s="830"/>
      <c r="AN34" s="830"/>
      <c r="AO34" s="830"/>
      <c r="AP34" s="830">
        <v>71</v>
      </c>
      <c r="AQ34" s="830"/>
      <c r="AR34" s="830"/>
      <c r="AS34" s="830"/>
      <c r="AT34" s="830"/>
      <c r="AU34" s="830">
        <v>40</v>
      </c>
      <c r="AV34" s="830"/>
      <c r="AW34" s="830"/>
      <c r="AX34" s="830"/>
      <c r="AY34" s="830"/>
      <c r="AZ34" s="831"/>
      <c r="BA34" s="831"/>
      <c r="BB34" s="831"/>
      <c r="BC34" s="831"/>
      <c r="BD34" s="831"/>
      <c r="BE34" s="832" t="s">
        <v>392</v>
      </c>
      <c r="BF34" s="832"/>
      <c r="BG34" s="832"/>
      <c r="BH34" s="832"/>
      <c r="BI34" s="833"/>
      <c r="BJ34" s="220"/>
      <c r="BK34" s="220"/>
      <c r="BL34" s="220"/>
      <c r="BM34" s="220"/>
      <c r="BN34" s="220"/>
      <c r="BO34" s="229"/>
      <c r="BP34" s="229"/>
      <c r="BQ34" s="226">
        <v>28</v>
      </c>
      <c r="BR34" s="227"/>
      <c r="BS34" s="776"/>
      <c r="BT34" s="777"/>
      <c r="BU34" s="777"/>
      <c r="BV34" s="777"/>
      <c r="BW34" s="777"/>
      <c r="BX34" s="777"/>
      <c r="BY34" s="777"/>
      <c r="BZ34" s="777"/>
      <c r="CA34" s="777"/>
      <c r="CB34" s="777"/>
      <c r="CC34" s="777"/>
      <c r="CD34" s="777"/>
      <c r="CE34" s="777"/>
      <c r="CF34" s="777"/>
      <c r="CG34" s="778"/>
      <c r="CH34" s="743"/>
      <c r="CI34" s="744"/>
      <c r="CJ34" s="744"/>
      <c r="CK34" s="744"/>
      <c r="CL34" s="745"/>
      <c r="CM34" s="743"/>
      <c r="CN34" s="744"/>
      <c r="CO34" s="744"/>
      <c r="CP34" s="744"/>
      <c r="CQ34" s="745"/>
      <c r="CR34" s="743"/>
      <c r="CS34" s="744"/>
      <c r="CT34" s="744"/>
      <c r="CU34" s="744"/>
      <c r="CV34" s="745"/>
      <c r="CW34" s="743"/>
      <c r="CX34" s="744"/>
      <c r="CY34" s="744"/>
      <c r="CZ34" s="744"/>
      <c r="DA34" s="745"/>
      <c r="DB34" s="743"/>
      <c r="DC34" s="744"/>
      <c r="DD34" s="744"/>
      <c r="DE34" s="744"/>
      <c r="DF34" s="745"/>
      <c r="DG34" s="743"/>
      <c r="DH34" s="744"/>
      <c r="DI34" s="744"/>
      <c r="DJ34" s="744"/>
      <c r="DK34" s="745"/>
      <c r="DL34" s="743"/>
      <c r="DM34" s="744"/>
      <c r="DN34" s="744"/>
      <c r="DO34" s="744"/>
      <c r="DP34" s="745"/>
      <c r="DQ34" s="743"/>
      <c r="DR34" s="744"/>
      <c r="DS34" s="744"/>
      <c r="DT34" s="744"/>
      <c r="DU34" s="745"/>
      <c r="DV34" s="776"/>
      <c r="DW34" s="777"/>
      <c r="DX34" s="777"/>
      <c r="DY34" s="777"/>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6"/>
      <c r="BT35" s="777"/>
      <c r="BU35" s="777"/>
      <c r="BV35" s="777"/>
      <c r="BW35" s="777"/>
      <c r="BX35" s="777"/>
      <c r="BY35" s="777"/>
      <c r="BZ35" s="777"/>
      <c r="CA35" s="777"/>
      <c r="CB35" s="777"/>
      <c r="CC35" s="777"/>
      <c r="CD35" s="777"/>
      <c r="CE35" s="777"/>
      <c r="CF35" s="777"/>
      <c r="CG35" s="778"/>
      <c r="CH35" s="743"/>
      <c r="CI35" s="744"/>
      <c r="CJ35" s="744"/>
      <c r="CK35" s="744"/>
      <c r="CL35" s="745"/>
      <c r="CM35" s="743"/>
      <c r="CN35" s="744"/>
      <c r="CO35" s="744"/>
      <c r="CP35" s="744"/>
      <c r="CQ35" s="745"/>
      <c r="CR35" s="743"/>
      <c r="CS35" s="744"/>
      <c r="CT35" s="744"/>
      <c r="CU35" s="744"/>
      <c r="CV35" s="745"/>
      <c r="CW35" s="743"/>
      <c r="CX35" s="744"/>
      <c r="CY35" s="744"/>
      <c r="CZ35" s="744"/>
      <c r="DA35" s="745"/>
      <c r="DB35" s="743"/>
      <c r="DC35" s="744"/>
      <c r="DD35" s="744"/>
      <c r="DE35" s="744"/>
      <c r="DF35" s="745"/>
      <c r="DG35" s="743"/>
      <c r="DH35" s="744"/>
      <c r="DI35" s="744"/>
      <c r="DJ35" s="744"/>
      <c r="DK35" s="745"/>
      <c r="DL35" s="743"/>
      <c r="DM35" s="744"/>
      <c r="DN35" s="744"/>
      <c r="DO35" s="744"/>
      <c r="DP35" s="745"/>
      <c r="DQ35" s="743"/>
      <c r="DR35" s="744"/>
      <c r="DS35" s="744"/>
      <c r="DT35" s="744"/>
      <c r="DU35" s="745"/>
      <c r="DV35" s="776"/>
      <c r="DW35" s="777"/>
      <c r="DX35" s="777"/>
      <c r="DY35" s="777"/>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6"/>
      <c r="BT36" s="777"/>
      <c r="BU36" s="777"/>
      <c r="BV36" s="777"/>
      <c r="BW36" s="777"/>
      <c r="BX36" s="777"/>
      <c r="BY36" s="777"/>
      <c r="BZ36" s="777"/>
      <c r="CA36" s="777"/>
      <c r="CB36" s="777"/>
      <c r="CC36" s="777"/>
      <c r="CD36" s="777"/>
      <c r="CE36" s="777"/>
      <c r="CF36" s="777"/>
      <c r="CG36" s="778"/>
      <c r="CH36" s="743"/>
      <c r="CI36" s="744"/>
      <c r="CJ36" s="744"/>
      <c r="CK36" s="744"/>
      <c r="CL36" s="745"/>
      <c r="CM36" s="743"/>
      <c r="CN36" s="744"/>
      <c r="CO36" s="744"/>
      <c r="CP36" s="744"/>
      <c r="CQ36" s="745"/>
      <c r="CR36" s="743"/>
      <c r="CS36" s="744"/>
      <c r="CT36" s="744"/>
      <c r="CU36" s="744"/>
      <c r="CV36" s="745"/>
      <c r="CW36" s="743"/>
      <c r="CX36" s="744"/>
      <c r="CY36" s="744"/>
      <c r="CZ36" s="744"/>
      <c r="DA36" s="745"/>
      <c r="DB36" s="743"/>
      <c r="DC36" s="744"/>
      <c r="DD36" s="744"/>
      <c r="DE36" s="744"/>
      <c r="DF36" s="745"/>
      <c r="DG36" s="743"/>
      <c r="DH36" s="744"/>
      <c r="DI36" s="744"/>
      <c r="DJ36" s="744"/>
      <c r="DK36" s="745"/>
      <c r="DL36" s="743"/>
      <c r="DM36" s="744"/>
      <c r="DN36" s="744"/>
      <c r="DO36" s="744"/>
      <c r="DP36" s="745"/>
      <c r="DQ36" s="743"/>
      <c r="DR36" s="744"/>
      <c r="DS36" s="744"/>
      <c r="DT36" s="744"/>
      <c r="DU36" s="745"/>
      <c r="DV36" s="776"/>
      <c r="DW36" s="777"/>
      <c r="DX36" s="777"/>
      <c r="DY36" s="777"/>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6"/>
      <c r="BT37" s="777"/>
      <c r="BU37" s="777"/>
      <c r="BV37" s="777"/>
      <c r="BW37" s="777"/>
      <c r="BX37" s="777"/>
      <c r="BY37" s="777"/>
      <c r="BZ37" s="777"/>
      <c r="CA37" s="777"/>
      <c r="CB37" s="777"/>
      <c r="CC37" s="777"/>
      <c r="CD37" s="777"/>
      <c r="CE37" s="777"/>
      <c r="CF37" s="777"/>
      <c r="CG37" s="778"/>
      <c r="CH37" s="743"/>
      <c r="CI37" s="744"/>
      <c r="CJ37" s="744"/>
      <c r="CK37" s="744"/>
      <c r="CL37" s="745"/>
      <c r="CM37" s="743"/>
      <c r="CN37" s="744"/>
      <c r="CO37" s="744"/>
      <c r="CP37" s="744"/>
      <c r="CQ37" s="745"/>
      <c r="CR37" s="743"/>
      <c r="CS37" s="744"/>
      <c r="CT37" s="744"/>
      <c r="CU37" s="744"/>
      <c r="CV37" s="745"/>
      <c r="CW37" s="743"/>
      <c r="CX37" s="744"/>
      <c r="CY37" s="744"/>
      <c r="CZ37" s="744"/>
      <c r="DA37" s="745"/>
      <c r="DB37" s="743"/>
      <c r="DC37" s="744"/>
      <c r="DD37" s="744"/>
      <c r="DE37" s="744"/>
      <c r="DF37" s="745"/>
      <c r="DG37" s="743"/>
      <c r="DH37" s="744"/>
      <c r="DI37" s="744"/>
      <c r="DJ37" s="744"/>
      <c r="DK37" s="745"/>
      <c r="DL37" s="743"/>
      <c r="DM37" s="744"/>
      <c r="DN37" s="744"/>
      <c r="DO37" s="744"/>
      <c r="DP37" s="745"/>
      <c r="DQ37" s="743"/>
      <c r="DR37" s="744"/>
      <c r="DS37" s="744"/>
      <c r="DT37" s="744"/>
      <c r="DU37" s="745"/>
      <c r="DV37" s="776"/>
      <c r="DW37" s="777"/>
      <c r="DX37" s="777"/>
      <c r="DY37" s="777"/>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6"/>
      <c r="BT38" s="777"/>
      <c r="BU38" s="777"/>
      <c r="BV38" s="777"/>
      <c r="BW38" s="777"/>
      <c r="BX38" s="777"/>
      <c r="BY38" s="777"/>
      <c r="BZ38" s="777"/>
      <c r="CA38" s="777"/>
      <c r="CB38" s="777"/>
      <c r="CC38" s="777"/>
      <c r="CD38" s="777"/>
      <c r="CE38" s="777"/>
      <c r="CF38" s="777"/>
      <c r="CG38" s="778"/>
      <c r="CH38" s="743"/>
      <c r="CI38" s="744"/>
      <c r="CJ38" s="744"/>
      <c r="CK38" s="744"/>
      <c r="CL38" s="745"/>
      <c r="CM38" s="743"/>
      <c r="CN38" s="744"/>
      <c r="CO38" s="744"/>
      <c r="CP38" s="744"/>
      <c r="CQ38" s="745"/>
      <c r="CR38" s="743"/>
      <c r="CS38" s="744"/>
      <c r="CT38" s="744"/>
      <c r="CU38" s="744"/>
      <c r="CV38" s="745"/>
      <c r="CW38" s="743"/>
      <c r="CX38" s="744"/>
      <c r="CY38" s="744"/>
      <c r="CZ38" s="744"/>
      <c r="DA38" s="745"/>
      <c r="DB38" s="743"/>
      <c r="DC38" s="744"/>
      <c r="DD38" s="744"/>
      <c r="DE38" s="744"/>
      <c r="DF38" s="745"/>
      <c r="DG38" s="743"/>
      <c r="DH38" s="744"/>
      <c r="DI38" s="744"/>
      <c r="DJ38" s="744"/>
      <c r="DK38" s="745"/>
      <c r="DL38" s="743"/>
      <c r="DM38" s="744"/>
      <c r="DN38" s="744"/>
      <c r="DO38" s="744"/>
      <c r="DP38" s="745"/>
      <c r="DQ38" s="743"/>
      <c r="DR38" s="744"/>
      <c r="DS38" s="744"/>
      <c r="DT38" s="744"/>
      <c r="DU38" s="745"/>
      <c r="DV38" s="776"/>
      <c r="DW38" s="777"/>
      <c r="DX38" s="777"/>
      <c r="DY38" s="777"/>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6"/>
      <c r="BT39" s="777"/>
      <c r="BU39" s="777"/>
      <c r="BV39" s="777"/>
      <c r="BW39" s="777"/>
      <c r="BX39" s="777"/>
      <c r="BY39" s="777"/>
      <c r="BZ39" s="777"/>
      <c r="CA39" s="777"/>
      <c r="CB39" s="777"/>
      <c r="CC39" s="777"/>
      <c r="CD39" s="777"/>
      <c r="CE39" s="777"/>
      <c r="CF39" s="777"/>
      <c r="CG39" s="778"/>
      <c r="CH39" s="743"/>
      <c r="CI39" s="744"/>
      <c r="CJ39" s="744"/>
      <c r="CK39" s="744"/>
      <c r="CL39" s="745"/>
      <c r="CM39" s="743"/>
      <c r="CN39" s="744"/>
      <c r="CO39" s="744"/>
      <c r="CP39" s="744"/>
      <c r="CQ39" s="745"/>
      <c r="CR39" s="743"/>
      <c r="CS39" s="744"/>
      <c r="CT39" s="744"/>
      <c r="CU39" s="744"/>
      <c r="CV39" s="745"/>
      <c r="CW39" s="743"/>
      <c r="CX39" s="744"/>
      <c r="CY39" s="744"/>
      <c r="CZ39" s="744"/>
      <c r="DA39" s="745"/>
      <c r="DB39" s="743"/>
      <c r="DC39" s="744"/>
      <c r="DD39" s="744"/>
      <c r="DE39" s="744"/>
      <c r="DF39" s="745"/>
      <c r="DG39" s="743"/>
      <c r="DH39" s="744"/>
      <c r="DI39" s="744"/>
      <c r="DJ39" s="744"/>
      <c r="DK39" s="745"/>
      <c r="DL39" s="743"/>
      <c r="DM39" s="744"/>
      <c r="DN39" s="744"/>
      <c r="DO39" s="744"/>
      <c r="DP39" s="745"/>
      <c r="DQ39" s="743"/>
      <c r="DR39" s="744"/>
      <c r="DS39" s="744"/>
      <c r="DT39" s="744"/>
      <c r="DU39" s="745"/>
      <c r="DV39" s="776"/>
      <c r="DW39" s="777"/>
      <c r="DX39" s="777"/>
      <c r="DY39" s="777"/>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6"/>
      <c r="BT40" s="777"/>
      <c r="BU40" s="777"/>
      <c r="BV40" s="777"/>
      <c r="BW40" s="777"/>
      <c r="BX40" s="777"/>
      <c r="BY40" s="777"/>
      <c r="BZ40" s="777"/>
      <c r="CA40" s="777"/>
      <c r="CB40" s="777"/>
      <c r="CC40" s="777"/>
      <c r="CD40" s="777"/>
      <c r="CE40" s="777"/>
      <c r="CF40" s="777"/>
      <c r="CG40" s="778"/>
      <c r="CH40" s="743"/>
      <c r="CI40" s="744"/>
      <c r="CJ40" s="744"/>
      <c r="CK40" s="744"/>
      <c r="CL40" s="745"/>
      <c r="CM40" s="743"/>
      <c r="CN40" s="744"/>
      <c r="CO40" s="744"/>
      <c r="CP40" s="744"/>
      <c r="CQ40" s="745"/>
      <c r="CR40" s="743"/>
      <c r="CS40" s="744"/>
      <c r="CT40" s="744"/>
      <c r="CU40" s="744"/>
      <c r="CV40" s="745"/>
      <c r="CW40" s="743"/>
      <c r="CX40" s="744"/>
      <c r="CY40" s="744"/>
      <c r="CZ40" s="744"/>
      <c r="DA40" s="745"/>
      <c r="DB40" s="743"/>
      <c r="DC40" s="744"/>
      <c r="DD40" s="744"/>
      <c r="DE40" s="744"/>
      <c r="DF40" s="745"/>
      <c r="DG40" s="743"/>
      <c r="DH40" s="744"/>
      <c r="DI40" s="744"/>
      <c r="DJ40" s="744"/>
      <c r="DK40" s="745"/>
      <c r="DL40" s="743"/>
      <c r="DM40" s="744"/>
      <c r="DN40" s="744"/>
      <c r="DO40" s="744"/>
      <c r="DP40" s="745"/>
      <c r="DQ40" s="743"/>
      <c r="DR40" s="744"/>
      <c r="DS40" s="744"/>
      <c r="DT40" s="744"/>
      <c r="DU40" s="745"/>
      <c r="DV40" s="776"/>
      <c r="DW40" s="777"/>
      <c r="DX40" s="777"/>
      <c r="DY40" s="777"/>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6"/>
      <c r="BT41" s="777"/>
      <c r="BU41" s="777"/>
      <c r="BV41" s="777"/>
      <c r="BW41" s="777"/>
      <c r="BX41" s="777"/>
      <c r="BY41" s="777"/>
      <c r="BZ41" s="777"/>
      <c r="CA41" s="777"/>
      <c r="CB41" s="777"/>
      <c r="CC41" s="777"/>
      <c r="CD41" s="777"/>
      <c r="CE41" s="777"/>
      <c r="CF41" s="777"/>
      <c r="CG41" s="778"/>
      <c r="CH41" s="743"/>
      <c r="CI41" s="744"/>
      <c r="CJ41" s="744"/>
      <c r="CK41" s="744"/>
      <c r="CL41" s="745"/>
      <c r="CM41" s="743"/>
      <c r="CN41" s="744"/>
      <c r="CO41" s="744"/>
      <c r="CP41" s="744"/>
      <c r="CQ41" s="745"/>
      <c r="CR41" s="743"/>
      <c r="CS41" s="744"/>
      <c r="CT41" s="744"/>
      <c r="CU41" s="744"/>
      <c r="CV41" s="745"/>
      <c r="CW41" s="743"/>
      <c r="CX41" s="744"/>
      <c r="CY41" s="744"/>
      <c r="CZ41" s="744"/>
      <c r="DA41" s="745"/>
      <c r="DB41" s="743"/>
      <c r="DC41" s="744"/>
      <c r="DD41" s="744"/>
      <c r="DE41" s="744"/>
      <c r="DF41" s="745"/>
      <c r="DG41" s="743"/>
      <c r="DH41" s="744"/>
      <c r="DI41" s="744"/>
      <c r="DJ41" s="744"/>
      <c r="DK41" s="745"/>
      <c r="DL41" s="743"/>
      <c r="DM41" s="744"/>
      <c r="DN41" s="744"/>
      <c r="DO41" s="744"/>
      <c r="DP41" s="745"/>
      <c r="DQ41" s="743"/>
      <c r="DR41" s="744"/>
      <c r="DS41" s="744"/>
      <c r="DT41" s="744"/>
      <c r="DU41" s="745"/>
      <c r="DV41" s="776"/>
      <c r="DW41" s="777"/>
      <c r="DX41" s="777"/>
      <c r="DY41" s="777"/>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6"/>
      <c r="BT42" s="777"/>
      <c r="BU42" s="777"/>
      <c r="BV42" s="777"/>
      <c r="BW42" s="777"/>
      <c r="BX42" s="777"/>
      <c r="BY42" s="777"/>
      <c r="BZ42" s="777"/>
      <c r="CA42" s="777"/>
      <c r="CB42" s="777"/>
      <c r="CC42" s="777"/>
      <c r="CD42" s="777"/>
      <c r="CE42" s="777"/>
      <c r="CF42" s="777"/>
      <c r="CG42" s="778"/>
      <c r="CH42" s="743"/>
      <c r="CI42" s="744"/>
      <c r="CJ42" s="744"/>
      <c r="CK42" s="744"/>
      <c r="CL42" s="745"/>
      <c r="CM42" s="743"/>
      <c r="CN42" s="744"/>
      <c r="CO42" s="744"/>
      <c r="CP42" s="744"/>
      <c r="CQ42" s="745"/>
      <c r="CR42" s="743"/>
      <c r="CS42" s="744"/>
      <c r="CT42" s="744"/>
      <c r="CU42" s="744"/>
      <c r="CV42" s="745"/>
      <c r="CW42" s="743"/>
      <c r="CX42" s="744"/>
      <c r="CY42" s="744"/>
      <c r="CZ42" s="744"/>
      <c r="DA42" s="745"/>
      <c r="DB42" s="743"/>
      <c r="DC42" s="744"/>
      <c r="DD42" s="744"/>
      <c r="DE42" s="744"/>
      <c r="DF42" s="745"/>
      <c r="DG42" s="743"/>
      <c r="DH42" s="744"/>
      <c r="DI42" s="744"/>
      <c r="DJ42" s="744"/>
      <c r="DK42" s="745"/>
      <c r="DL42" s="743"/>
      <c r="DM42" s="744"/>
      <c r="DN42" s="744"/>
      <c r="DO42" s="744"/>
      <c r="DP42" s="745"/>
      <c r="DQ42" s="743"/>
      <c r="DR42" s="744"/>
      <c r="DS42" s="744"/>
      <c r="DT42" s="744"/>
      <c r="DU42" s="745"/>
      <c r="DV42" s="776"/>
      <c r="DW42" s="777"/>
      <c r="DX42" s="777"/>
      <c r="DY42" s="777"/>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6"/>
      <c r="BT43" s="777"/>
      <c r="BU43" s="777"/>
      <c r="BV43" s="777"/>
      <c r="BW43" s="777"/>
      <c r="BX43" s="777"/>
      <c r="BY43" s="777"/>
      <c r="BZ43" s="777"/>
      <c r="CA43" s="777"/>
      <c r="CB43" s="777"/>
      <c r="CC43" s="777"/>
      <c r="CD43" s="777"/>
      <c r="CE43" s="777"/>
      <c r="CF43" s="777"/>
      <c r="CG43" s="778"/>
      <c r="CH43" s="743"/>
      <c r="CI43" s="744"/>
      <c r="CJ43" s="744"/>
      <c r="CK43" s="744"/>
      <c r="CL43" s="745"/>
      <c r="CM43" s="743"/>
      <c r="CN43" s="744"/>
      <c r="CO43" s="744"/>
      <c r="CP43" s="744"/>
      <c r="CQ43" s="745"/>
      <c r="CR43" s="743"/>
      <c r="CS43" s="744"/>
      <c r="CT43" s="744"/>
      <c r="CU43" s="744"/>
      <c r="CV43" s="745"/>
      <c r="CW43" s="743"/>
      <c r="CX43" s="744"/>
      <c r="CY43" s="744"/>
      <c r="CZ43" s="744"/>
      <c r="DA43" s="745"/>
      <c r="DB43" s="743"/>
      <c r="DC43" s="744"/>
      <c r="DD43" s="744"/>
      <c r="DE43" s="744"/>
      <c r="DF43" s="745"/>
      <c r="DG43" s="743"/>
      <c r="DH43" s="744"/>
      <c r="DI43" s="744"/>
      <c r="DJ43" s="744"/>
      <c r="DK43" s="745"/>
      <c r="DL43" s="743"/>
      <c r="DM43" s="744"/>
      <c r="DN43" s="744"/>
      <c r="DO43" s="744"/>
      <c r="DP43" s="745"/>
      <c r="DQ43" s="743"/>
      <c r="DR43" s="744"/>
      <c r="DS43" s="744"/>
      <c r="DT43" s="744"/>
      <c r="DU43" s="745"/>
      <c r="DV43" s="776"/>
      <c r="DW43" s="777"/>
      <c r="DX43" s="777"/>
      <c r="DY43" s="777"/>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6"/>
      <c r="BT44" s="777"/>
      <c r="BU44" s="777"/>
      <c r="BV44" s="777"/>
      <c r="BW44" s="777"/>
      <c r="BX44" s="777"/>
      <c r="BY44" s="777"/>
      <c r="BZ44" s="777"/>
      <c r="CA44" s="777"/>
      <c r="CB44" s="777"/>
      <c r="CC44" s="777"/>
      <c r="CD44" s="777"/>
      <c r="CE44" s="777"/>
      <c r="CF44" s="777"/>
      <c r="CG44" s="778"/>
      <c r="CH44" s="743"/>
      <c r="CI44" s="744"/>
      <c r="CJ44" s="744"/>
      <c r="CK44" s="744"/>
      <c r="CL44" s="745"/>
      <c r="CM44" s="743"/>
      <c r="CN44" s="744"/>
      <c r="CO44" s="744"/>
      <c r="CP44" s="744"/>
      <c r="CQ44" s="745"/>
      <c r="CR44" s="743"/>
      <c r="CS44" s="744"/>
      <c r="CT44" s="744"/>
      <c r="CU44" s="744"/>
      <c r="CV44" s="745"/>
      <c r="CW44" s="743"/>
      <c r="CX44" s="744"/>
      <c r="CY44" s="744"/>
      <c r="CZ44" s="744"/>
      <c r="DA44" s="745"/>
      <c r="DB44" s="743"/>
      <c r="DC44" s="744"/>
      <c r="DD44" s="744"/>
      <c r="DE44" s="744"/>
      <c r="DF44" s="745"/>
      <c r="DG44" s="743"/>
      <c r="DH44" s="744"/>
      <c r="DI44" s="744"/>
      <c r="DJ44" s="744"/>
      <c r="DK44" s="745"/>
      <c r="DL44" s="743"/>
      <c r="DM44" s="744"/>
      <c r="DN44" s="744"/>
      <c r="DO44" s="744"/>
      <c r="DP44" s="745"/>
      <c r="DQ44" s="743"/>
      <c r="DR44" s="744"/>
      <c r="DS44" s="744"/>
      <c r="DT44" s="744"/>
      <c r="DU44" s="745"/>
      <c r="DV44" s="776"/>
      <c r="DW44" s="777"/>
      <c r="DX44" s="777"/>
      <c r="DY44" s="777"/>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6"/>
      <c r="BT45" s="777"/>
      <c r="BU45" s="777"/>
      <c r="BV45" s="777"/>
      <c r="BW45" s="777"/>
      <c r="BX45" s="777"/>
      <c r="BY45" s="777"/>
      <c r="BZ45" s="777"/>
      <c r="CA45" s="777"/>
      <c r="CB45" s="777"/>
      <c r="CC45" s="777"/>
      <c r="CD45" s="777"/>
      <c r="CE45" s="777"/>
      <c r="CF45" s="777"/>
      <c r="CG45" s="778"/>
      <c r="CH45" s="743"/>
      <c r="CI45" s="744"/>
      <c r="CJ45" s="744"/>
      <c r="CK45" s="744"/>
      <c r="CL45" s="745"/>
      <c r="CM45" s="743"/>
      <c r="CN45" s="744"/>
      <c r="CO45" s="744"/>
      <c r="CP45" s="744"/>
      <c r="CQ45" s="745"/>
      <c r="CR45" s="743"/>
      <c r="CS45" s="744"/>
      <c r="CT45" s="744"/>
      <c r="CU45" s="744"/>
      <c r="CV45" s="745"/>
      <c r="CW45" s="743"/>
      <c r="CX45" s="744"/>
      <c r="CY45" s="744"/>
      <c r="CZ45" s="744"/>
      <c r="DA45" s="745"/>
      <c r="DB45" s="743"/>
      <c r="DC45" s="744"/>
      <c r="DD45" s="744"/>
      <c r="DE45" s="744"/>
      <c r="DF45" s="745"/>
      <c r="DG45" s="743"/>
      <c r="DH45" s="744"/>
      <c r="DI45" s="744"/>
      <c r="DJ45" s="744"/>
      <c r="DK45" s="745"/>
      <c r="DL45" s="743"/>
      <c r="DM45" s="744"/>
      <c r="DN45" s="744"/>
      <c r="DO45" s="744"/>
      <c r="DP45" s="745"/>
      <c r="DQ45" s="743"/>
      <c r="DR45" s="744"/>
      <c r="DS45" s="744"/>
      <c r="DT45" s="744"/>
      <c r="DU45" s="745"/>
      <c r="DV45" s="776"/>
      <c r="DW45" s="777"/>
      <c r="DX45" s="777"/>
      <c r="DY45" s="777"/>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6"/>
      <c r="BT46" s="777"/>
      <c r="BU46" s="777"/>
      <c r="BV46" s="777"/>
      <c r="BW46" s="777"/>
      <c r="BX46" s="777"/>
      <c r="BY46" s="777"/>
      <c r="BZ46" s="777"/>
      <c r="CA46" s="777"/>
      <c r="CB46" s="777"/>
      <c r="CC46" s="777"/>
      <c r="CD46" s="777"/>
      <c r="CE46" s="777"/>
      <c r="CF46" s="777"/>
      <c r="CG46" s="778"/>
      <c r="CH46" s="743"/>
      <c r="CI46" s="744"/>
      <c r="CJ46" s="744"/>
      <c r="CK46" s="744"/>
      <c r="CL46" s="745"/>
      <c r="CM46" s="743"/>
      <c r="CN46" s="744"/>
      <c r="CO46" s="744"/>
      <c r="CP46" s="744"/>
      <c r="CQ46" s="745"/>
      <c r="CR46" s="743"/>
      <c r="CS46" s="744"/>
      <c r="CT46" s="744"/>
      <c r="CU46" s="744"/>
      <c r="CV46" s="745"/>
      <c r="CW46" s="743"/>
      <c r="CX46" s="744"/>
      <c r="CY46" s="744"/>
      <c r="CZ46" s="744"/>
      <c r="DA46" s="745"/>
      <c r="DB46" s="743"/>
      <c r="DC46" s="744"/>
      <c r="DD46" s="744"/>
      <c r="DE46" s="744"/>
      <c r="DF46" s="745"/>
      <c r="DG46" s="743"/>
      <c r="DH46" s="744"/>
      <c r="DI46" s="744"/>
      <c r="DJ46" s="744"/>
      <c r="DK46" s="745"/>
      <c r="DL46" s="743"/>
      <c r="DM46" s="744"/>
      <c r="DN46" s="744"/>
      <c r="DO46" s="744"/>
      <c r="DP46" s="745"/>
      <c r="DQ46" s="743"/>
      <c r="DR46" s="744"/>
      <c r="DS46" s="744"/>
      <c r="DT46" s="744"/>
      <c r="DU46" s="745"/>
      <c r="DV46" s="776"/>
      <c r="DW46" s="777"/>
      <c r="DX46" s="777"/>
      <c r="DY46" s="777"/>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6"/>
      <c r="BT47" s="777"/>
      <c r="BU47" s="777"/>
      <c r="BV47" s="777"/>
      <c r="BW47" s="777"/>
      <c r="BX47" s="777"/>
      <c r="BY47" s="777"/>
      <c r="BZ47" s="777"/>
      <c r="CA47" s="777"/>
      <c r="CB47" s="777"/>
      <c r="CC47" s="777"/>
      <c r="CD47" s="777"/>
      <c r="CE47" s="777"/>
      <c r="CF47" s="777"/>
      <c r="CG47" s="778"/>
      <c r="CH47" s="743"/>
      <c r="CI47" s="744"/>
      <c r="CJ47" s="744"/>
      <c r="CK47" s="744"/>
      <c r="CL47" s="745"/>
      <c r="CM47" s="743"/>
      <c r="CN47" s="744"/>
      <c r="CO47" s="744"/>
      <c r="CP47" s="744"/>
      <c r="CQ47" s="745"/>
      <c r="CR47" s="743"/>
      <c r="CS47" s="744"/>
      <c r="CT47" s="744"/>
      <c r="CU47" s="744"/>
      <c r="CV47" s="745"/>
      <c r="CW47" s="743"/>
      <c r="CX47" s="744"/>
      <c r="CY47" s="744"/>
      <c r="CZ47" s="744"/>
      <c r="DA47" s="745"/>
      <c r="DB47" s="743"/>
      <c r="DC47" s="744"/>
      <c r="DD47" s="744"/>
      <c r="DE47" s="744"/>
      <c r="DF47" s="745"/>
      <c r="DG47" s="743"/>
      <c r="DH47" s="744"/>
      <c r="DI47" s="744"/>
      <c r="DJ47" s="744"/>
      <c r="DK47" s="745"/>
      <c r="DL47" s="743"/>
      <c r="DM47" s="744"/>
      <c r="DN47" s="744"/>
      <c r="DO47" s="744"/>
      <c r="DP47" s="745"/>
      <c r="DQ47" s="743"/>
      <c r="DR47" s="744"/>
      <c r="DS47" s="744"/>
      <c r="DT47" s="744"/>
      <c r="DU47" s="745"/>
      <c r="DV47" s="776"/>
      <c r="DW47" s="777"/>
      <c r="DX47" s="777"/>
      <c r="DY47" s="777"/>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6"/>
      <c r="BT48" s="777"/>
      <c r="BU48" s="777"/>
      <c r="BV48" s="777"/>
      <c r="BW48" s="777"/>
      <c r="BX48" s="777"/>
      <c r="BY48" s="777"/>
      <c r="BZ48" s="777"/>
      <c r="CA48" s="777"/>
      <c r="CB48" s="777"/>
      <c r="CC48" s="777"/>
      <c r="CD48" s="777"/>
      <c r="CE48" s="777"/>
      <c r="CF48" s="777"/>
      <c r="CG48" s="778"/>
      <c r="CH48" s="743"/>
      <c r="CI48" s="744"/>
      <c r="CJ48" s="744"/>
      <c r="CK48" s="744"/>
      <c r="CL48" s="745"/>
      <c r="CM48" s="743"/>
      <c r="CN48" s="744"/>
      <c r="CO48" s="744"/>
      <c r="CP48" s="744"/>
      <c r="CQ48" s="745"/>
      <c r="CR48" s="743"/>
      <c r="CS48" s="744"/>
      <c r="CT48" s="744"/>
      <c r="CU48" s="744"/>
      <c r="CV48" s="745"/>
      <c r="CW48" s="743"/>
      <c r="CX48" s="744"/>
      <c r="CY48" s="744"/>
      <c r="CZ48" s="744"/>
      <c r="DA48" s="745"/>
      <c r="DB48" s="743"/>
      <c r="DC48" s="744"/>
      <c r="DD48" s="744"/>
      <c r="DE48" s="744"/>
      <c r="DF48" s="745"/>
      <c r="DG48" s="743"/>
      <c r="DH48" s="744"/>
      <c r="DI48" s="744"/>
      <c r="DJ48" s="744"/>
      <c r="DK48" s="745"/>
      <c r="DL48" s="743"/>
      <c r="DM48" s="744"/>
      <c r="DN48" s="744"/>
      <c r="DO48" s="744"/>
      <c r="DP48" s="745"/>
      <c r="DQ48" s="743"/>
      <c r="DR48" s="744"/>
      <c r="DS48" s="744"/>
      <c r="DT48" s="744"/>
      <c r="DU48" s="745"/>
      <c r="DV48" s="776"/>
      <c r="DW48" s="777"/>
      <c r="DX48" s="777"/>
      <c r="DY48" s="777"/>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6"/>
      <c r="BT49" s="777"/>
      <c r="BU49" s="777"/>
      <c r="BV49" s="777"/>
      <c r="BW49" s="777"/>
      <c r="BX49" s="777"/>
      <c r="BY49" s="777"/>
      <c r="BZ49" s="777"/>
      <c r="CA49" s="777"/>
      <c r="CB49" s="777"/>
      <c r="CC49" s="777"/>
      <c r="CD49" s="777"/>
      <c r="CE49" s="777"/>
      <c r="CF49" s="777"/>
      <c r="CG49" s="778"/>
      <c r="CH49" s="743"/>
      <c r="CI49" s="744"/>
      <c r="CJ49" s="744"/>
      <c r="CK49" s="744"/>
      <c r="CL49" s="745"/>
      <c r="CM49" s="743"/>
      <c r="CN49" s="744"/>
      <c r="CO49" s="744"/>
      <c r="CP49" s="744"/>
      <c r="CQ49" s="745"/>
      <c r="CR49" s="743"/>
      <c r="CS49" s="744"/>
      <c r="CT49" s="744"/>
      <c r="CU49" s="744"/>
      <c r="CV49" s="745"/>
      <c r="CW49" s="743"/>
      <c r="CX49" s="744"/>
      <c r="CY49" s="744"/>
      <c r="CZ49" s="744"/>
      <c r="DA49" s="745"/>
      <c r="DB49" s="743"/>
      <c r="DC49" s="744"/>
      <c r="DD49" s="744"/>
      <c r="DE49" s="744"/>
      <c r="DF49" s="745"/>
      <c r="DG49" s="743"/>
      <c r="DH49" s="744"/>
      <c r="DI49" s="744"/>
      <c r="DJ49" s="744"/>
      <c r="DK49" s="745"/>
      <c r="DL49" s="743"/>
      <c r="DM49" s="744"/>
      <c r="DN49" s="744"/>
      <c r="DO49" s="744"/>
      <c r="DP49" s="745"/>
      <c r="DQ49" s="743"/>
      <c r="DR49" s="744"/>
      <c r="DS49" s="744"/>
      <c r="DT49" s="744"/>
      <c r="DU49" s="745"/>
      <c r="DV49" s="776"/>
      <c r="DW49" s="777"/>
      <c r="DX49" s="777"/>
      <c r="DY49" s="777"/>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6"/>
      <c r="BT50" s="777"/>
      <c r="BU50" s="777"/>
      <c r="BV50" s="777"/>
      <c r="BW50" s="777"/>
      <c r="BX50" s="777"/>
      <c r="BY50" s="777"/>
      <c r="BZ50" s="777"/>
      <c r="CA50" s="777"/>
      <c r="CB50" s="777"/>
      <c r="CC50" s="777"/>
      <c r="CD50" s="777"/>
      <c r="CE50" s="777"/>
      <c r="CF50" s="777"/>
      <c r="CG50" s="778"/>
      <c r="CH50" s="743"/>
      <c r="CI50" s="744"/>
      <c r="CJ50" s="744"/>
      <c r="CK50" s="744"/>
      <c r="CL50" s="745"/>
      <c r="CM50" s="743"/>
      <c r="CN50" s="744"/>
      <c r="CO50" s="744"/>
      <c r="CP50" s="744"/>
      <c r="CQ50" s="745"/>
      <c r="CR50" s="743"/>
      <c r="CS50" s="744"/>
      <c r="CT50" s="744"/>
      <c r="CU50" s="744"/>
      <c r="CV50" s="745"/>
      <c r="CW50" s="743"/>
      <c r="CX50" s="744"/>
      <c r="CY50" s="744"/>
      <c r="CZ50" s="744"/>
      <c r="DA50" s="745"/>
      <c r="DB50" s="743"/>
      <c r="DC50" s="744"/>
      <c r="DD50" s="744"/>
      <c r="DE50" s="744"/>
      <c r="DF50" s="745"/>
      <c r="DG50" s="743"/>
      <c r="DH50" s="744"/>
      <c r="DI50" s="744"/>
      <c r="DJ50" s="744"/>
      <c r="DK50" s="745"/>
      <c r="DL50" s="743"/>
      <c r="DM50" s="744"/>
      <c r="DN50" s="744"/>
      <c r="DO50" s="744"/>
      <c r="DP50" s="745"/>
      <c r="DQ50" s="743"/>
      <c r="DR50" s="744"/>
      <c r="DS50" s="744"/>
      <c r="DT50" s="744"/>
      <c r="DU50" s="745"/>
      <c r="DV50" s="776"/>
      <c r="DW50" s="777"/>
      <c r="DX50" s="777"/>
      <c r="DY50" s="777"/>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6"/>
      <c r="BT51" s="777"/>
      <c r="BU51" s="777"/>
      <c r="BV51" s="777"/>
      <c r="BW51" s="777"/>
      <c r="BX51" s="777"/>
      <c r="BY51" s="777"/>
      <c r="BZ51" s="777"/>
      <c r="CA51" s="777"/>
      <c r="CB51" s="777"/>
      <c r="CC51" s="777"/>
      <c r="CD51" s="777"/>
      <c r="CE51" s="777"/>
      <c r="CF51" s="777"/>
      <c r="CG51" s="778"/>
      <c r="CH51" s="743"/>
      <c r="CI51" s="744"/>
      <c r="CJ51" s="744"/>
      <c r="CK51" s="744"/>
      <c r="CL51" s="745"/>
      <c r="CM51" s="743"/>
      <c r="CN51" s="744"/>
      <c r="CO51" s="744"/>
      <c r="CP51" s="744"/>
      <c r="CQ51" s="745"/>
      <c r="CR51" s="743"/>
      <c r="CS51" s="744"/>
      <c r="CT51" s="744"/>
      <c r="CU51" s="744"/>
      <c r="CV51" s="745"/>
      <c r="CW51" s="743"/>
      <c r="CX51" s="744"/>
      <c r="CY51" s="744"/>
      <c r="CZ51" s="744"/>
      <c r="DA51" s="745"/>
      <c r="DB51" s="743"/>
      <c r="DC51" s="744"/>
      <c r="DD51" s="744"/>
      <c r="DE51" s="744"/>
      <c r="DF51" s="745"/>
      <c r="DG51" s="743"/>
      <c r="DH51" s="744"/>
      <c r="DI51" s="744"/>
      <c r="DJ51" s="744"/>
      <c r="DK51" s="745"/>
      <c r="DL51" s="743"/>
      <c r="DM51" s="744"/>
      <c r="DN51" s="744"/>
      <c r="DO51" s="744"/>
      <c r="DP51" s="745"/>
      <c r="DQ51" s="743"/>
      <c r="DR51" s="744"/>
      <c r="DS51" s="744"/>
      <c r="DT51" s="744"/>
      <c r="DU51" s="745"/>
      <c r="DV51" s="776"/>
      <c r="DW51" s="777"/>
      <c r="DX51" s="777"/>
      <c r="DY51" s="777"/>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6"/>
      <c r="BT52" s="777"/>
      <c r="BU52" s="777"/>
      <c r="BV52" s="777"/>
      <c r="BW52" s="777"/>
      <c r="BX52" s="777"/>
      <c r="BY52" s="777"/>
      <c r="BZ52" s="777"/>
      <c r="CA52" s="777"/>
      <c r="CB52" s="777"/>
      <c r="CC52" s="777"/>
      <c r="CD52" s="777"/>
      <c r="CE52" s="777"/>
      <c r="CF52" s="777"/>
      <c r="CG52" s="778"/>
      <c r="CH52" s="743"/>
      <c r="CI52" s="744"/>
      <c r="CJ52" s="744"/>
      <c r="CK52" s="744"/>
      <c r="CL52" s="745"/>
      <c r="CM52" s="743"/>
      <c r="CN52" s="744"/>
      <c r="CO52" s="744"/>
      <c r="CP52" s="744"/>
      <c r="CQ52" s="745"/>
      <c r="CR52" s="743"/>
      <c r="CS52" s="744"/>
      <c r="CT52" s="744"/>
      <c r="CU52" s="744"/>
      <c r="CV52" s="745"/>
      <c r="CW52" s="743"/>
      <c r="CX52" s="744"/>
      <c r="CY52" s="744"/>
      <c r="CZ52" s="744"/>
      <c r="DA52" s="745"/>
      <c r="DB52" s="743"/>
      <c r="DC52" s="744"/>
      <c r="DD52" s="744"/>
      <c r="DE52" s="744"/>
      <c r="DF52" s="745"/>
      <c r="DG52" s="743"/>
      <c r="DH52" s="744"/>
      <c r="DI52" s="744"/>
      <c r="DJ52" s="744"/>
      <c r="DK52" s="745"/>
      <c r="DL52" s="743"/>
      <c r="DM52" s="744"/>
      <c r="DN52" s="744"/>
      <c r="DO52" s="744"/>
      <c r="DP52" s="745"/>
      <c r="DQ52" s="743"/>
      <c r="DR52" s="744"/>
      <c r="DS52" s="744"/>
      <c r="DT52" s="744"/>
      <c r="DU52" s="745"/>
      <c r="DV52" s="776"/>
      <c r="DW52" s="777"/>
      <c r="DX52" s="777"/>
      <c r="DY52" s="777"/>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6"/>
      <c r="BT53" s="777"/>
      <c r="BU53" s="777"/>
      <c r="BV53" s="777"/>
      <c r="BW53" s="777"/>
      <c r="BX53" s="777"/>
      <c r="BY53" s="777"/>
      <c r="BZ53" s="777"/>
      <c r="CA53" s="777"/>
      <c r="CB53" s="777"/>
      <c r="CC53" s="777"/>
      <c r="CD53" s="777"/>
      <c r="CE53" s="777"/>
      <c r="CF53" s="777"/>
      <c r="CG53" s="778"/>
      <c r="CH53" s="743"/>
      <c r="CI53" s="744"/>
      <c r="CJ53" s="744"/>
      <c r="CK53" s="744"/>
      <c r="CL53" s="745"/>
      <c r="CM53" s="743"/>
      <c r="CN53" s="744"/>
      <c r="CO53" s="744"/>
      <c r="CP53" s="744"/>
      <c r="CQ53" s="745"/>
      <c r="CR53" s="743"/>
      <c r="CS53" s="744"/>
      <c r="CT53" s="744"/>
      <c r="CU53" s="744"/>
      <c r="CV53" s="745"/>
      <c r="CW53" s="743"/>
      <c r="CX53" s="744"/>
      <c r="CY53" s="744"/>
      <c r="CZ53" s="744"/>
      <c r="DA53" s="745"/>
      <c r="DB53" s="743"/>
      <c r="DC53" s="744"/>
      <c r="DD53" s="744"/>
      <c r="DE53" s="744"/>
      <c r="DF53" s="745"/>
      <c r="DG53" s="743"/>
      <c r="DH53" s="744"/>
      <c r="DI53" s="744"/>
      <c r="DJ53" s="744"/>
      <c r="DK53" s="745"/>
      <c r="DL53" s="743"/>
      <c r="DM53" s="744"/>
      <c r="DN53" s="744"/>
      <c r="DO53" s="744"/>
      <c r="DP53" s="745"/>
      <c r="DQ53" s="743"/>
      <c r="DR53" s="744"/>
      <c r="DS53" s="744"/>
      <c r="DT53" s="744"/>
      <c r="DU53" s="745"/>
      <c r="DV53" s="776"/>
      <c r="DW53" s="777"/>
      <c r="DX53" s="777"/>
      <c r="DY53" s="777"/>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6"/>
      <c r="BT54" s="777"/>
      <c r="BU54" s="777"/>
      <c r="BV54" s="777"/>
      <c r="BW54" s="777"/>
      <c r="BX54" s="777"/>
      <c r="BY54" s="777"/>
      <c r="BZ54" s="777"/>
      <c r="CA54" s="777"/>
      <c r="CB54" s="777"/>
      <c r="CC54" s="777"/>
      <c r="CD54" s="777"/>
      <c r="CE54" s="777"/>
      <c r="CF54" s="777"/>
      <c r="CG54" s="778"/>
      <c r="CH54" s="743"/>
      <c r="CI54" s="744"/>
      <c r="CJ54" s="744"/>
      <c r="CK54" s="744"/>
      <c r="CL54" s="745"/>
      <c r="CM54" s="743"/>
      <c r="CN54" s="744"/>
      <c r="CO54" s="744"/>
      <c r="CP54" s="744"/>
      <c r="CQ54" s="745"/>
      <c r="CR54" s="743"/>
      <c r="CS54" s="744"/>
      <c r="CT54" s="744"/>
      <c r="CU54" s="744"/>
      <c r="CV54" s="745"/>
      <c r="CW54" s="743"/>
      <c r="CX54" s="744"/>
      <c r="CY54" s="744"/>
      <c r="CZ54" s="744"/>
      <c r="DA54" s="745"/>
      <c r="DB54" s="743"/>
      <c r="DC54" s="744"/>
      <c r="DD54" s="744"/>
      <c r="DE54" s="744"/>
      <c r="DF54" s="745"/>
      <c r="DG54" s="743"/>
      <c r="DH54" s="744"/>
      <c r="DI54" s="744"/>
      <c r="DJ54" s="744"/>
      <c r="DK54" s="745"/>
      <c r="DL54" s="743"/>
      <c r="DM54" s="744"/>
      <c r="DN54" s="744"/>
      <c r="DO54" s="744"/>
      <c r="DP54" s="745"/>
      <c r="DQ54" s="743"/>
      <c r="DR54" s="744"/>
      <c r="DS54" s="744"/>
      <c r="DT54" s="744"/>
      <c r="DU54" s="745"/>
      <c r="DV54" s="776"/>
      <c r="DW54" s="777"/>
      <c r="DX54" s="777"/>
      <c r="DY54" s="777"/>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6"/>
      <c r="BT55" s="777"/>
      <c r="BU55" s="777"/>
      <c r="BV55" s="777"/>
      <c r="BW55" s="777"/>
      <c r="BX55" s="777"/>
      <c r="BY55" s="777"/>
      <c r="BZ55" s="777"/>
      <c r="CA55" s="777"/>
      <c r="CB55" s="777"/>
      <c r="CC55" s="777"/>
      <c r="CD55" s="777"/>
      <c r="CE55" s="777"/>
      <c r="CF55" s="777"/>
      <c r="CG55" s="778"/>
      <c r="CH55" s="743"/>
      <c r="CI55" s="744"/>
      <c r="CJ55" s="744"/>
      <c r="CK55" s="744"/>
      <c r="CL55" s="745"/>
      <c r="CM55" s="743"/>
      <c r="CN55" s="744"/>
      <c r="CO55" s="744"/>
      <c r="CP55" s="744"/>
      <c r="CQ55" s="745"/>
      <c r="CR55" s="743"/>
      <c r="CS55" s="744"/>
      <c r="CT55" s="744"/>
      <c r="CU55" s="744"/>
      <c r="CV55" s="745"/>
      <c r="CW55" s="743"/>
      <c r="CX55" s="744"/>
      <c r="CY55" s="744"/>
      <c r="CZ55" s="744"/>
      <c r="DA55" s="745"/>
      <c r="DB55" s="743"/>
      <c r="DC55" s="744"/>
      <c r="DD55" s="744"/>
      <c r="DE55" s="744"/>
      <c r="DF55" s="745"/>
      <c r="DG55" s="743"/>
      <c r="DH55" s="744"/>
      <c r="DI55" s="744"/>
      <c r="DJ55" s="744"/>
      <c r="DK55" s="745"/>
      <c r="DL55" s="743"/>
      <c r="DM55" s="744"/>
      <c r="DN55" s="744"/>
      <c r="DO55" s="744"/>
      <c r="DP55" s="745"/>
      <c r="DQ55" s="743"/>
      <c r="DR55" s="744"/>
      <c r="DS55" s="744"/>
      <c r="DT55" s="744"/>
      <c r="DU55" s="745"/>
      <c r="DV55" s="776"/>
      <c r="DW55" s="777"/>
      <c r="DX55" s="777"/>
      <c r="DY55" s="777"/>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6"/>
      <c r="BT56" s="777"/>
      <c r="BU56" s="777"/>
      <c r="BV56" s="777"/>
      <c r="BW56" s="777"/>
      <c r="BX56" s="777"/>
      <c r="BY56" s="777"/>
      <c r="BZ56" s="777"/>
      <c r="CA56" s="777"/>
      <c r="CB56" s="777"/>
      <c r="CC56" s="777"/>
      <c r="CD56" s="777"/>
      <c r="CE56" s="777"/>
      <c r="CF56" s="777"/>
      <c r="CG56" s="778"/>
      <c r="CH56" s="743"/>
      <c r="CI56" s="744"/>
      <c r="CJ56" s="744"/>
      <c r="CK56" s="744"/>
      <c r="CL56" s="745"/>
      <c r="CM56" s="743"/>
      <c r="CN56" s="744"/>
      <c r="CO56" s="744"/>
      <c r="CP56" s="744"/>
      <c r="CQ56" s="745"/>
      <c r="CR56" s="743"/>
      <c r="CS56" s="744"/>
      <c r="CT56" s="744"/>
      <c r="CU56" s="744"/>
      <c r="CV56" s="745"/>
      <c r="CW56" s="743"/>
      <c r="CX56" s="744"/>
      <c r="CY56" s="744"/>
      <c r="CZ56" s="744"/>
      <c r="DA56" s="745"/>
      <c r="DB56" s="743"/>
      <c r="DC56" s="744"/>
      <c r="DD56" s="744"/>
      <c r="DE56" s="744"/>
      <c r="DF56" s="745"/>
      <c r="DG56" s="743"/>
      <c r="DH56" s="744"/>
      <c r="DI56" s="744"/>
      <c r="DJ56" s="744"/>
      <c r="DK56" s="745"/>
      <c r="DL56" s="743"/>
      <c r="DM56" s="744"/>
      <c r="DN56" s="744"/>
      <c r="DO56" s="744"/>
      <c r="DP56" s="745"/>
      <c r="DQ56" s="743"/>
      <c r="DR56" s="744"/>
      <c r="DS56" s="744"/>
      <c r="DT56" s="744"/>
      <c r="DU56" s="745"/>
      <c r="DV56" s="776"/>
      <c r="DW56" s="777"/>
      <c r="DX56" s="777"/>
      <c r="DY56" s="777"/>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6"/>
      <c r="BT57" s="777"/>
      <c r="BU57" s="777"/>
      <c r="BV57" s="777"/>
      <c r="BW57" s="777"/>
      <c r="BX57" s="777"/>
      <c r="BY57" s="777"/>
      <c r="BZ57" s="777"/>
      <c r="CA57" s="777"/>
      <c r="CB57" s="777"/>
      <c r="CC57" s="777"/>
      <c r="CD57" s="777"/>
      <c r="CE57" s="777"/>
      <c r="CF57" s="777"/>
      <c r="CG57" s="778"/>
      <c r="CH57" s="743"/>
      <c r="CI57" s="744"/>
      <c r="CJ57" s="744"/>
      <c r="CK57" s="744"/>
      <c r="CL57" s="745"/>
      <c r="CM57" s="743"/>
      <c r="CN57" s="744"/>
      <c r="CO57" s="744"/>
      <c r="CP57" s="744"/>
      <c r="CQ57" s="745"/>
      <c r="CR57" s="743"/>
      <c r="CS57" s="744"/>
      <c r="CT57" s="744"/>
      <c r="CU57" s="744"/>
      <c r="CV57" s="745"/>
      <c r="CW57" s="743"/>
      <c r="CX57" s="744"/>
      <c r="CY57" s="744"/>
      <c r="CZ57" s="744"/>
      <c r="DA57" s="745"/>
      <c r="DB57" s="743"/>
      <c r="DC57" s="744"/>
      <c r="DD57" s="744"/>
      <c r="DE57" s="744"/>
      <c r="DF57" s="745"/>
      <c r="DG57" s="743"/>
      <c r="DH57" s="744"/>
      <c r="DI57" s="744"/>
      <c r="DJ57" s="744"/>
      <c r="DK57" s="745"/>
      <c r="DL57" s="743"/>
      <c r="DM57" s="744"/>
      <c r="DN57" s="744"/>
      <c r="DO57" s="744"/>
      <c r="DP57" s="745"/>
      <c r="DQ57" s="743"/>
      <c r="DR57" s="744"/>
      <c r="DS57" s="744"/>
      <c r="DT57" s="744"/>
      <c r="DU57" s="745"/>
      <c r="DV57" s="776"/>
      <c r="DW57" s="777"/>
      <c r="DX57" s="777"/>
      <c r="DY57" s="777"/>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6"/>
      <c r="BT58" s="777"/>
      <c r="BU58" s="777"/>
      <c r="BV58" s="777"/>
      <c r="BW58" s="777"/>
      <c r="BX58" s="777"/>
      <c r="BY58" s="777"/>
      <c r="BZ58" s="777"/>
      <c r="CA58" s="777"/>
      <c r="CB58" s="777"/>
      <c r="CC58" s="777"/>
      <c r="CD58" s="777"/>
      <c r="CE58" s="777"/>
      <c r="CF58" s="777"/>
      <c r="CG58" s="778"/>
      <c r="CH58" s="743"/>
      <c r="CI58" s="744"/>
      <c r="CJ58" s="744"/>
      <c r="CK58" s="744"/>
      <c r="CL58" s="745"/>
      <c r="CM58" s="743"/>
      <c r="CN58" s="744"/>
      <c r="CO58" s="744"/>
      <c r="CP58" s="744"/>
      <c r="CQ58" s="745"/>
      <c r="CR58" s="743"/>
      <c r="CS58" s="744"/>
      <c r="CT58" s="744"/>
      <c r="CU58" s="744"/>
      <c r="CV58" s="745"/>
      <c r="CW58" s="743"/>
      <c r="CX58" s="744"/>
      <c r="CY58" s="744"/>
      <c r="CZ58" s="744"/>
      <c r="DA58" s="745"/>
      <c r="DB58" s="743"/>
      <c r="DC58" s="744"/>
      <c r="DD58" s="744"/>
      <c r="DE58" s="744"/>
      <c r="DF58" s="745"/>
      <c r="DG58" s="743"/>
      <c r="DH58" s="744"/>
      <c r="DI58" s="744"/>
      <c r="DJ58" s="744"/>
      <c r="DK58" s="745"/>
      <c r="DL58" s="743"/>
      <c r="DM58" s="744"/>
      <c r="DN58" s="744"/>
      <c r="DO58" s="744"/>
      <c r="DP58" s="745"/>
      <c r="DQ58" s="743"/>
      <c r="DR58" s="744"/>
      <c r="DS58" s="744"/>
      <c r="DT58" s="744"/>
      <c r="DU58" s="745"/>
      <c r="DV58" s="776"/>
      <c r="DW58" s="777"/>
      <c r="DX58" s="777"/>
      <c r="DY58" s="777"/>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6"/>
      <c r="BT59" s="777"/>
      <c r="BU59" s="777"/>
      <c r="BV59" s="777"/>
      <c r="BW59" s="777"/>
      <c r="BX59" s="777"/>
      <c r="BY59" s="777"/>
      <c r="BZ59" s="777"/>
      <c r="CA59" s="777"/>
      <c r="CB59" s="777"/>
      <c r="CC59" s="777"/>
      <c r="CD59" s="777"/>
      <c r="CE59" s="777"/>
      <c r="CF59" s="777"/>
      <c r="CG59" s="778"/>
      <c r="CH59" s="743"/>
      <c r="CI59" s="744"/>
      <c r="CJ59" s="744"/>
      <c r="CK59" s="744"/>
      <c r="CL59" s="745"/>
      <c r="CM59" s="743"/>
      <c r="CN59" s="744"/>
      <c r="CO59" s="744"/>
      <c r="CP59" s="744"/>
      <c r="CQ59" s="745"/>
      <c r="CR59" s="743"/>
      <c r="CS59" s="744"/>
      <c r="CT59" s="744"/>
      <c r="CU59" s="744"/>
      <c r="CV59" s="745"/>
      <c r="CW59" s="743"/>
      <c r="CX59" s="744"/>
      <c r="CY59" s="744"/>
      <c r="CZ59" s="744"/>
      <c r="DA59" s="745"/>
      <c r="DB59" s="743"/>
      <c r="DC59" s="744"/>
      <c r="DD59" s="744"/>
      <c r="DE59" s="744"/>
      <c r="DF59" s="745"/>
      <c r="DG59" s="743"/>
      <c r="DH59" s="744"/>
      <c r="DI59" s="744"/>
      <c r="DJ59" s="744"/>
      <c r="DK59" s="745"/>
      <c r="DL59" s="743"/>
      <c r="DM59" s="744"/>
      <c r="DN59" s="744"/>
      <c r="DO59" s="744"/>
      <c r="DP59" s="745"/>
      <c r="DQ59" s="743"/>
      <c r="DR59" s="744"/>
      <c r="DS59" s="744"/>
      <c r="DT59" s="744"/>
      <c r="DU59" s="745"/>
      <c r="DV59" s="776"/>
      <c r="DW59" s="777"/>
      <c r="DX59" s="777"/>
      <c r="DY59" s="777"/>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6"/>
      <c r="BT60" s="777"/>
      <c r="BU60" s="777"/>
      <c r="BV60" s="777"/>
      <c r="BW60" s="777"/>
      <c r="BX60" s="777"/>
      <c r="BY60" s="777"/>
      <c r="BZ60" s="777"/>
      <c r="CA60" s="777"/>
      <c r="CB60" s="777"/>
      <c r="CC60" s="777"/>
      <c r="CD60" s="777"/>
      <c r="CE60" s="777"/>
      <c r="CF60" s="777"/>
      <c r="CG60" s="778"/>
      <c r="CH60" s="743"/>
      <c r="CI60" s="744"/>
      <c r="CJ60" s="744"/>
      <c r="CK60" s="744"/>
      <c r="CL60" s="745"/>
      <c r="CM60" s="743"/>
      <c r="CN60" s="744"/>
      <c r="CO60" s="744"/>
      <c r="CP60" s="744"/>
      <c r="CQ60" s="745"/>
      <c r="CR60" s="743"/>
      <c r="CS60" s="744"/>
      <c r="CT60" s="744"/>
      <c r="CU60" s="744"/>
      <c r="CV60" s="745"/>
      <c r="CW60" s="743"/>
      <c r="CX60" s="744"/>
      <c r="CY60" s="744"/>
      <c r="CZ60" s="744"/>
      <c r="DA60" s="745"/>
      <c r="DB60" s="743"/>
      <c r="DC60" s="744"/>
      <c r="DD60" s="744"/>
      <c r="DE60" s="744"/>
      <c r="DF60" s="745"/>
      <c r="DG60" s="743"/>
      <c r="DH60" s="744"/>
      <c r="DI60" s="744"/>
      <c r="DJ60" s="744"/>
      <c r="DK60" s="745"/>
      <c r="DL60" s="743"/>
      <c r="DM60" s="744"/>
      <c r="DN60" s="744"/>
      <c r="DO60" s="744"/>
      <c r="DP60" s="745"/>
      <c r="DQ60" s="743"/>
      <c r="DR60" s="744"/>
      <c r="DS60" s="744"/>
      <c r="DT60" s="744"/>
      <c r="DU60" s="745"/>
      <c r="DV60" s="776"/>
      <c r="DW60" s="777"/>
      <c r="DX60" s="777"/>
      <c r="DY60" s="777"/>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6"/>
      <c r="BT61" s="777"/>
      <c r="BU61" s="777"/>
      <c r="BV61" s="777"/>
      <c r="BW61" s="777"/>
      <c r="BX61" s="777"/>
      <c r="BY61" s="777"/>
      <c r="BZ61" s="777"/>
      <c r="CA61" s="777"/>
      <c r="CB61" s="777"/>
      <c r="CC61" s="777"/>
      <c r="CD61" s="777"/>
      <c r="CE61" s="777"/>
      <c r="CF61" s="777"/>
      <c r="CG61" s="778"/>
      <c r="CH61" s="743"/>
      <c r="CI61" s="744"/>
      <c r="CJ61" s="744"/>
      <c r="CK61" s="744"/>
      <c r="CL61" s="745"/>
      <c r="CM61" s="743"/>
      <c r="CN61" s="744"/>
      <c r="CO61" s="744"/>
      <c r="CP61" s="744"/>
      <c r="CQ61" s="745"/>
      <c r="CR61" s="743"/>
      <c r="CS61" s="744"/>
      <c r="CT61" s="744"/>
      <c r="CU61" s="744"/>
      <c r="CV61" s="745"/>
      <c r="CW61" s="743"/>
      <c r="CX61" s="744"/>
      <c r="CY61" s="744"/>
      <c r="CZ61" s="744"/>
      <c r="DA61" s="745"/>
      <c r="DB61" s="743"/>
      <c r="DC61" s="744"/>
      <c r="DD61" s="744"/>
      <c r="DE61" s="744"/>
      <c r="DF61" s="745"/>
      <c r="DG61" s="743"/>
      <c r="DH61" s="744"/>
      <c r="DI61" s="744"/>
      <c r="DJ61" s="744"/>
      <c r="DK61" s="745"/>
      <c r="DL61" s="743"/>
      <c r="DM61" s="744"/>
      <c r="DN61" s="744"/>
      <c r="DO61" s="744"/>
      <c r="DP61" s="745"/>
      <c r="DQ61" s="743"/>
      <c r="DR61" s="744"/>
      <c r="DS61" s="744"/>
      <c r="DT61" s="744"/>
      <c r="DU61" s="745"/>
      <c r="DV61" s="776"/>
      <c r="DW61" s="777"/>
      <c r="DX61" s="777"/>
      <c r="DY61" s="777"/>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6"/>
      <c r="BT62" s="777"/>
      <c r="BU62" s="777"/>
      <c r="BV62" s="777"/>
      <c r="BW62" s="777"/>
      <c r="BX62" s="777"/>
      <c r="BY62" s="777"/>
      <c r="BZ62" s="777"/>
      <c r="CA62" s="777"/>
      <c r="CB62" s="777"/>
      <c r="CC62" s="777"/>
      <c r="CD62" s="777"/>
      <c r="CE62" s="777"/>
      <c r="CF62" s="777"/>
      <c r="CG62" s="778"/>
      <c r="CH62" s="743"/>
      <c r="CI62" s="744"/>
      <c r="CJ62" s="744"/>
      <c r="CK62" s="744"/>
      <c r="CL62" s="745"/>
      <c r="CM62" s="743"/>
      <c r="CN62" s="744"/>
      <c r="CO62" s="744"/>
      <c r="CP62" s="744"/>
      <c r="CQ62" s="745"/>
      <c r="CR62" s="743"/>
      <c r="CS62" s="744"/>
      <c r="CT62" s="744"/>
      <c r="CU62" s="744"/>
      <c r="CV62" s="745"/>
      <c r="CW62" s="743"/>
      <c r="CX62" s="744"/>
      <c r="CY62" s="744"/>
      <c r="CZ62" s="744"/>
      <c r="DA62" s="745"/>
      <c r="DB62" s="743"/>
      <c r="DC62" s="744"/>
      <c r="DD62" s="744"/>
      <c r="DE62" s="744"/>
      <c r="DF62" s="745"/>
      <c r="DG62" s="743"/>
      <c r="DH62" s="744"/>
      <c r="DI62" s="744"/>
      <c r="DJ62" s="744"/>
      <c r="DK62" s="745"/>
      <c r="DL62" s="743"/>
      <c r="DM62" s="744"/>
      <c r="DN62" s="744"/>
      <c r="DO62" s="744"/>
      <c r="DP62" s="745"/>
      <c r="DQ62" s="743"/>
      <c r="DR62" s="744"/>
      <c r="DS62" s="744"/>
      <c r="DT62" s="744"/>
      <c r="DU62" s="745"/>
      <c r="DV62" s="776"/>
      <c r="DW62" s="777"/>
      <c r="DX62" s="777"/>
      <c r="DY62" s="777"/>
      <c r="DZ62" s="779"/>
      <c r="EA62" s="218"/>
    </row>
    <row r="63" spans="1:131" ht="26.25" customHeight="1" thickBot="1" x14ac:dyDescent="0.25">
      <c r="A63" s="228"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4718</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6"/>
      <c r="BT63" s="777"/>
      <c r="BU63" s="777"/>
      <c r="BV63" s="777"/>
      <c r="BW63" s="777"/>
      <c r="BX63" s="777"/>
      <c r="BY63" s="777"/>
      <c r="BZ63" s="777"/>
      <c r="CA63" s="777"/>
      <c r="CB63" s="777"/>
      <c r="CC63" s="777"/>
      <c r="CD63" s="777"/>
      <c r="CE63" s="777"/>
      <c r="CF63" s="777"/>
      <c r="CG63" s="778"/>
      <c r="CH63" s="743"/>
      <c r="CI63" s="744"/>
      <c r="CJ63" s="744"/>
      <c r="CK63" s="744"/>
      <c r="CL63" s="745"/>
      <c r="CM63" s="743"/>
      <c r="CN63" s="744"/>
      <c r="CO63" s="744"/>
      <c r="CP63" s="744"/>
      <c r="CQ63" s="745"/>
      <c r="CR63" s="743"/>
      <c r="CS63" s="744"/>
      <c r="CT63" s="744"/>
      <c r="CU63" s="744"/>
      <c r="CV63" s="745"/>
      <c r="CW63" s="743"/>
      <c r="CX63" s="744"/>
      <c r="CY63" s="744"/>
      <c r="CZ63" s="744"/>
      <c r="DA63" s="745"/>
      <c r="DB63" s="743"/>
      <c r="DC63" s="744"/>
      <c r="DD63" s="744"/>
      <c r="DE63" s="744"/>
      <c r="DF63" s="745"/>
      <c r="DG63" s="743"/>
      <c r="DH63" s="744"/>
      <c r="DI63" s="744"/>
      <c r="DJ63" s="744"/>
      <c r="DK63" s="745"/>
      <c r="DL63" s="743"/>
      <c r="DM63" s="744"/>
      <c r="DN63" s="744"/>
      <c r="DO63" s="744"/>
      <c r="DP63" s="745"/>
      <c r="DQ63" s="743"/>
      <c r="DR63" s="744"/>
      <c r="DS63" s="744"/>
      <c r="DT63" s="744"/>
      <c r="DU63" s="745"/>
      <c r="DV63" s="776"/>
      <c r="DW63" s="777"/>
      <c r="DX63" s="777"/>
      <c r="DY63" s="777"/>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6"/>
      <c r="BT64" s="777"/>
      <c r="BU64" s="777"/>
      <c r="BV64" s="777"/>
      <c r="BW64" s="777"/>
      <c r="BX64" s="777"/>
      <c r="BY64" s="777"/>
      <c r="BZ64" s="777"/>
      <c r="CA64" s="777"/>
      <c r="CB64" s="777"/>
      <c r="CC64" s="777"/>
      <c r="CD64" s="777"/>
      <c r="CE64" s="777"/>
      <c r="CF64" s="777"/>
      <c r="CG64" s="778"/>
      <c r="CH64" s="743"/>
      <c r="CI64" s="744"/>
      <c r="CJ64" s="744"/>
      <c r="CK64" s="744"/>
      <c r="CL64" s="745"/>
      <c r="CM64" s="743"/>
      <c r="CN64" s="744"/>
      <c r="CO64" s="744"/>
      <c r="CP64" s="744"/>
      <c r="CQ64" s="745"/>
      <c r="CR64" s="743"/>
      <c r="CS64" s="744"/>
      <c r="CT64" s="744"/>
      <c r="CU64" s="744"/>
      <c r="CV64" s="745"/>
      <c r="CW64" s="743"/>
      <c r="CX64" s="744"/>
      <c r="CY64" s="744"/>
      <c r="CZ64" s="744"/>
      <c r="DA64" s="745"/>
      <c r="DB64" s="743"/>
      <c r="DC64" s="744"/>
      <c r="DD64" s="744"/>
      <c r="DE64" s="744"/>
      <c r="DF64" s="745"/>
      <c r="DG64" s="743"/>
      <c r="DH64" s="744"/>
      <c r="DI64" s="744"/>
      <c r="DJ64" s="744"/>
      <c r="DK64" s="745"/>
      <c r="DL64" s="743"/>
      <c r="DM64" s="744"/>
      <c r="DN64" s="744"/>
      <c r="DO64" s="744"/>
      <c r="DP64" s="745"/>
      <c r="DQ64" s="743"/>
      <c r="DR64" s="744"/>
      <c r="DS64" s="744"/>
      <c r="DT64" s="744"/>
      <c r="DU64" s="745"/>
      <c r="DV64" s="776"/>
      <c r="DW64" s="777"/>
      <c r="DX64" s="777"/>
      <c r="DY64" s="777"/>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6"/>
      <c r="BT65" s="777"/>
      <c r="BU65" s="777"/>
      <c r="BV65" s="777"/>
      <c r="BW65" s="777"/>
      <c r="BX65" s="777"/>
      <c r="BY65" s="777"/>
      <c r="BZ65" s="777"/>
      <c r="CA65" s="777"/>
      <c r="CB65" s="777"/>
      <c r="CC65" s="777"/>
      <c r="CD65" s="777"/>
      <c r="CE65" s="777"/>
      <c r="CF65" s="777"/>
      <c r="CG65" s="778"/>
      <c r="CH65" s="743"/>
      <c r="CI65" s="744"/>
      <c r="CJ65" s="744"/>
      <c r="CK65" s="744"/>
      <c r="CL65" s="745"/>
      <c r="CM65" s="743"/>
      <c r="CN65" s="744"/>
      <c r="CO65" s="744"/>
      <c r="CP65" s="744"/>
      <c r="CQ65" s="745"/>
      <c r="CR65" s="743"/>
      <c r="CS65" s="744"/>
      <c r="CT65" s="744"/>
      <c r="CU65" s="744"/>
      <c r="CV65" s="745"/>
      <c r="CW65" s="743"/>
      <c r="CX65" s="744"/>
      <c r="CY65" s="744"/>
      <c r="CZ65" s="744"/>
      <c r="DA65" s="745"/>
      <c r="DB65" s="743"/>
      <c r="DC65" s="744"/>
      <c r="DD65" s="744"/>
      <c r="DE65" s="744"/>
      <c r="DF65" s="745"/>
      <c r="DG65" s="743"/>
      <c r="DH65" s="744"/>
      <c r="DI65" s="744"/>
      <c r="DJ65" s="744"/>
      <c r="DK65" s="745"/>
      <c r="DL65" s="743"/>
      <c r="DM65" s="744"/>
      <c r="DN65" s="744"/>
      <c r="DO65" s="744"/>
      <c r="DP65" s="745"/>
      <c r="DQ65" s="743"/>
      <c r="DR65" s="744"/>
      <c r="DS65" s="744"/>
      <c r="DT65" s="744"/>
      <c r="DU65" s="745"/>
      <c r="DV65" s="776"/>
      <c r="DW65" s="777"/>
      <c r="DX65" s="777"/>
      <c r="DY65" s="777"/>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74" t="s">
        <v>558</v>
      </c>
      <c r="C68" s="875"/>
      <c r="D68" s="875"/>
      <c r="E68" s="875"/>
      <c r="F68" s="875"/>
      <c r="G68" s="875"/>
      <c r="H68" s="875"/>
      <c r="I68" s="875"/>
      <c r="J68" s="875"/>
      <c r="K68" s="875"/>
      <c r="L68" s="875"/>
      <c r="M68" s="875"/>
      <c r="N68" s="875"/>
      <c r="O68" s="875"/>
      <c r="P68" s="876"/>
      <c r="Q68" s="869">
        <v>5221</v>
      </c>
      <c r="R68" s="866"/>
      <c r="S68" s="866"/>
      <c r="T68" s="866"/>
      <c r="U68" s="866"/>
      <c r="V68" s="866">
        <v>5013</v>
      </c>
      <c r="W68" s="866"/>
      <c r="X68" s="866"/>
      <c r="Y68" s="866"/>
      <c r="Z68" s="866"/>
      <c r="AA68" s="866">
        <v>208</v>
      </c>
      <c r="AB68" s="866"/>
      <c r="AC68" s="866"/>
      <c r="AD68" s="866"/>
      <c r="AE68" s="866"/>
      <c r="AF68" s="866">
        <v>203</v>
      </c>
      <c r="AG68" s="866"/>
      <c r="AH68" s="866"/>
      <c r="AI68" s="866"/>
      <c r="AJ68" s="866"/>
      <c r="AK68" s="866">
        <v>222</v>
      </c>
      <c r="AL68" s="866"/>
      <c r="AM68" s="866"/>
      <c r="AN68" s="866"/>
      <c r="AO68" s="866"/>
      <c r="AP68" s="866">
        <v>14054</v>
      </c>
      <c r="AQ68" s="866"/>
      <c r="AR68" s="866"/>
      <c r="AS68" s="866"/>
      <c r="AT68" s="866"/>
      <c r="AU68" s="866">
        <v>2923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0" t="s">
        <v>559</v>
      </c>
      <c r="C69" s="871"/>
      <c r="D69" s="871"/>
      <c r="E69" s="871"/>
      <c r="F69" s="871"/>
      <c r="G69" s="871"/>
      <c r="H69" s="871"/>
      <c r="I69" s="871"/>
      <c r="J69" s="871"/>
      <c r="K69" s="871"/>
      <c r="L69" s="871"/>
      <c r="M69" s="871"/>
      <c r="N69" s="871"/>
      <c r="O69" s="871"/>
      <c r="P69" s="872"/>
      <c r="Q69" s="873">
        <v>3204</v>
      </c>
      <c r="R69" s="830"/>
      <c r="S69" s="830"/>
      <c r="T69" s="830"/>
      <c r="U69" s="830"/>
      <c r="V69" s="830">
        <v>3204</v>
      </c>
      <c r="W69" s="830"/>
      <c r="X69" s="830"/>
      <c r="Y69" s="830"/>
      <c r="Z69" s="830"/>
      <c r="AA69" s="830">
        <v>0</v>
      </c>
      <c r="AB69" s="830"/>
      <c r="AC69" s="830"/>
      <c r="AD69" s="830"/>
      <c r="AE69" s="830"/>
      <c r="AF69" s="830">
        <v>0</v>
      </c>
      <c r="AG69" s="830"/>
      <c r="AH69" s="830"/>
      <c r="AI69" s="830"/>
      <c r="AJ69" s="830"/>
      <c r="AK69" s="830">
        <v>467</v>
      </c>
      <c r="AL69" s="830"/>
      <c r="AM69" s="830"/>
      <c r="AN69" s="830"/>
      <c r="AO69" s="830"/>
      <c r="AP69" s="830">
        <v>20022</v>
      </c>
      <c r="AQ69" s="830"/>
      <c r="AR69" s="830"/>
      <c r="AS69" s="830"/>
      <c r="AT69" s="830"/>
      <c r="AU69" s="830">
        <v>2543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0"/>
      <c r="C70" s="871"/>
      <c r="D70" s="871"/>
      <c r="E70" s="871"/>
      <c r="F70" s="871"/>
      <c r="G70" s="871"/>
      <c r="H70" s="871"/>
      <c r="I70" s="871"/>
      <c r="J70" s="871"/>
      <c r="K70" s="871"/>
      <c r="L70" s="871"/>
      <c r="M70" s="871"/>
      <c r="N70" s="871"/>
      <c r="O70" s="871"/>
      <c r="P70" s="872"/>
      <c r="Q70" s="873"/>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0"/>
      <c r="C71" s="871"/>
      <c r="D71" s="871"/>
      <c r="E71" s="871"/>
      <c r="F71" s="871"/>
      <c r="G71" s="871"/>
      <c r="H71" s="871"/>
      <c r="I71" s="871"/>
      <c r="J71" s="871"/>
      <c r="K71" s="871"/>
      <c r="L71" s="871"/>
      <c r="M71" s="871"/>
      <c r="N71" s="871"/>
      <c r="O71" s="871"/>
      <c r="P71" s="872"/>
      <c r="Q71" s="873"/>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0"/>
      <c r="C72" s="871"/>
      <c r="D72" s="871"/>
      <c r="E72" s="871"/>
      <c r="F72" s="871"/>
      <c r="G72" s="871"/>
      <c r="H72" s="871"/>
      <c r="I72" s="871"/>
      <c r="J72" s="871"/>
      <c r="K72" s="871"/>
      <c r="L72" s="871"/>
      <c r="M72" s="871"/>
      <c r="N72" s="871"/>
      <c r="O72" s="871"/>
      <c r="P72" s="872"/>
      <c r="Q72" s="873"/>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0"/>
      <c r="C73" s="871"/>
      <c r="D73" s="871"/>
      <c r="E73" s="871"/>
      <c r="F73" s="871"/>
      <c r="G73" s="871"/>
      <c r="H73" s="871"/>
      <c r="I73" s="871"/>
      <c r="J73" s="871"/>
      <c r="K73" s="871"/>
      <c r="L73" s="871"/>
      <c r="M73" s="871"/>
      <c r="N73" s="871"/>
      <c r="O73" s="871"/>
      <c r="P73" s="872"/>
      <c r="Q73" s="873"/>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0"/>
      <c r="C74" s="871"/>
      <c r="D74" s="871"/>
      <c r="E74" s="871"/>
      <c r="F74" s="871"/>
      <c r="G74" s="871"/>
      <c r="H74" s="871"/>
      <c r="I74" s="871"/>
      <c r="J74" s="871"/>
      <c r="K74" s="871"/>
      <c r="L74" s="871"/>
      <c r="M74" s="871"/>
      <c r="N74" s="871"/>
      <c r="O74" s="871"/>
      <c r="P74" s="872"/>
      <c r="Q74" s="873"/>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0"/>
      <c r="C75" s="871"/>
      <c r="D75" s="871"/>
      <c r="E75" s="871"/>
      <c r="F75" s="871"/>
      <c r="G75" s="871"/>
      <c r="H75" s="871"/>
      <c r="I75" s="871"/>
      <c r="J75" s="871"/>
      <c r="K75" s="871"/>
      <c r="L75" s="871"/>
      <c r="M75" s="871"/>
      <c r="N75" s="871"/>
      <c r="O75" s="871"/>
      <c r="P75" s="872"/>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0"/>
      <c r="C76" s="871"/>
      <c r="D76" s="871"/>
      <c r="E76" s="871"/>
      <c r="F76" s="871"/>
      <c r="G76" s="871"/>
      <c r="H76" s="871"/>
      <c r="I76" s="871"/>
      <c r="J76" s="871"/>
      <c r="K76" s="871"/>
      <c r="L76" s="871"/>
      <c r="M76" s="871"/>
      <c r="N76" s="871"/>
      <c r="O76" s="871"/>
      <c r="P76" s="872"/>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0"/>
      <c r="C77" s="871"/>
      <c r="D77" s="871"/>
      <c r="E77" s="871"/>
      <c r="F77" s="871"/>
      <c r="G77" s="871"/>
      <c r="H77" s="871"/>
      <c r="I77" s="871"/>
      <c r="J77" s="871"/>
      <c r="K77" s="871"/>
      <c r="L77" s="871"/>
      <c r="M77" s="871"/>
      <c r="N77" s="871"/>
      <c r="O77" s="871"/>
      <c r="P77" s="872"/>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0"/>
      <c r="C78" s="871"/>
      <c r="D78" s="871"/>
      <c r="E78" s="871"/>
      <c r="F78" s="871"/>
      <c r="G78" s="871"/>
      <c r="H78" s="871"/>
      <c r="I78" s="871"/>
      <c r="J78" s="871"/>
      <c r="K78" s="871"/>
      <c r="L78" s="871"/>
      <c r="M78" s="871"/>
      <c r="N78" s="871"/>
      <c r="O78" s="871"/>
      <c r="P78" s="872"/>
      <c r="Q78" s="873"/>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0"/>
      <c r="C79" s="871"/>
      <c r="D79" s="871"/>
      <c r="E79" s="871"/>
      <c r="F79" s="871"/>
      <c r="G79" s="871"/>
      <c r="H79" s="871"/>
      <c r="I79" s="871"/>
      <c r="J79" s="871"/>
      <c r="K79" s="871"/>
      <c r="L79" s="871"/>
      <c r="M79" s="871"/>
      <c r="N79" s="871"/>
      <c r="O79" s="871"/>
      <c r="P79" s="872"/>
      <c r="Q79" s="873"/>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0"/>
      <c r="C80" s="871"/>
      <c r="D80" s="871"/>
      <c r="E80" s="871"/>
      <c r="F80" s="871"/>
      <c r="G80" s="871"/>
      <c r="H80" s="871"/>
      <c r="I80" s="871"/>
      <c r="J80" s="871"/>
      <c r="K80" s="871"/>
      <c r="L80" s="871"/>
      <c r="M80" s="871"/>
      <c r="N80" s="871"/>
      <c r="O80" s="871"/>
      <c r="P80" s="872"/>
      <c r="Q80" s="873"/>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0"/>
      <c r="C81" s="871"/>
      <c r="D81" s="871"/>
      <c r="E81" s="871"/>
      <c r="F81" s="871"/>
      <c r="G81" s="871"/>
      <c r="H81" s="871"/>
      <c r="I81" s="871"/>
      <c r="J81" s="871"/>
      <c r="K81" s="871"/>
      <c r="L81" s="871"/>
      <c r="M81" s="871"/>
      <c r="N81" s="871"/>
      <c r="O81" s="871"/>
      <c r="P81" s="872"/>
      <c r="Q81" s="873"/>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0"/>
      <c r="C82" s="871"/>
      <c r="D82" s="871"/>
      <c r="E82" s="871"/>
      <c r="F82" s="871"/>
      <c r="G82" s="871"/>
      <c r="H82" s="871"/>
      <c r="I82" s="871"/>
      <c r="J82" s="871"/>
      <c r="K82" s="871"/>
      <c r="L82" s="871"/>
      <c r="M82" s="871"/>
      <c r="N82" s="871"/>
      <c r="O82" s="871"/>
      <c r="P82" s="872"/>
      <c r="Q82" s="873"/>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0"/>
      <c r="C83" s="871"/>
      <c r="D83" s="871"/>
      <c r="E83" s="871"/>
      <c r="F83" s="871"/>
      <c r="G83" s="871"/>
      <c r="H83" s="871"/>
      <c r="I83" s="871"/>
      <c r="J83" s="871"/>
      <c r="K83" s="871"/>
      <c r="L83" s="871"/>
      <c r="M83" s="871"/>
      <c r="N83" s="871"/>
      <c r="O83" s="871"/>
      <c r="P83" s="872"/>
      <c r="Q83" s="873"/>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0"/>
      <c r="C84" s="871"/>
      <c r="D84" s="871"/>
      <c r="E84" s="871"/>
      <c r="F84" s="871"/>
      <c r="G84" s="871"/>
      <c r="H84" s="871"/>
      <c r="I84" s="871"/>
      <c r="J84" s="871"/>
      <c r="K84" s="871"/>
      <c r="L84" s="871"/>
      <c r="M84" s="871"/>
      <c r="N84" s="871"/>
      <c r="O84" s="871"/>
      <c r="P84" s="872"/>
      <c r="Q84" s="873"/>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0"/>
      <c r="C85" s="871"/>
      <c r="D85" s="871"/>
      <c r="E85" s="871"/>
      <c r="F85" s="871"/>
      <c r="G85" s="871"/>
      <c r="H85" s="871"/>
      <c r="I85" s="871"/>
      <c r="J85" s="871"/>
      <c r="K85" s="871"/>
      <c r="L85" s="871"/>
      <c r="M85" s="871"/>
      <c r="N85" s="871"/>
      <c r="O85" s="871"/>
      <c r="P85" s="872"/>
      <c r="Q85" s="873"/>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0"/>
      <c r="C86" s="871"/>
      <c r="D86" s="871"/>
      <c r="E86" s="871"/>
      <c r="F86" s="871"/>
      <c r="G86" s="871"/>
      <c r="H86" s="871"/>
      <c r="I86" s="871"/>
      <c r="J86" s="871"/>
      <c r="K86" s="871"/>
      <c r="L86" s="871"/>
      <c r="M86" s="871"/>
      <c r="N86" s="871"/>
      <c r="O86" s="871"/>
      <c r="P86" s="872"/>
      <c r="Q86" s="873"/>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7703260</v>
      </c>
      <c r="AB110" s="900"/>
      <c r="AC110" s="900"/>
      <c r="AD110" s="900"/>
      <c r="AE110" s="901"/>
      <c r="AF110" s="902">
        <v>7695543</v>
      </c>
      <c r="AG110" s="900"/>
      <c r="AH110" s="900"/>
      <c r="AI110" s="900"/>
      <c r="AJ110" s="901"/>
      <c r="AK110" s="902">
        <v>8032339</v>
      </c>
      <c r="AL110" s="900"/>
      <c r="AM110" s="900"/>
      <c r="AN110" s="900"/>
      <c r="AO110" s="901"/>
      <c r="AP110" s="903">
        <v>21.3</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88143736</v>
      </c>
      <c r="BR110" s="931"/>
      <c r="BS110" s="931"/>
      <c r="BT110" s="931"/>
      <c r="BU110" s="931"/>
      <c r="BV110" s="931">
        <v>86819753</v>
      </c>
      <c r="BW110" s="931"/>
      <c r="BX110" s="931"/>
      <c r="BY110" s="931"/>
      <c r="BZ110" s="931"/>
      <c r="CA110" s="931">
        <v>87088891</v>
      </c>
      <c r="CB110" s="931"/>
      <c r="CC110" s="931"/>
      <c r="CD110" s="931"/>
      <c r="CE110" s="931"/>
      <c r="CF110" s="944">
        <v>231</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2217338</v>
      </c>
      <c r="DH110" s="931"/>
      <c r="DI110" s="931"/>
      <c r="DJ110" s="931"/>
      <c r="DK110" s="931"/>
      <c r="DL110" s="931">
        <v>3337030</v>
      </c>
      <c r="DM110" s="931"/>
      <c r="DN110" s="931"/>
      <c r="DO110" s="931"/>
      <c r="DP110" s="931"/>
      <c r="DQ110" s="931">
        <v>3337030</v>
      </c>
      <c r="DR110" s="931"/>
      <c r="DS110" s="931"/>
      <c r="DT110" s="931"/>
      <c r="DU110" s="931"/>
      <c r="DV110" s="932">
        <v>8.9</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3712809</v>
      </c>
      <c r="BR111" s="926"/>
      <c r="BS111" s="926"/>
      <c r="BT111" s="926"/>
      <c r="BU111" s="926"/>
      <c r="BV111" s="926">
        <v>4667513</v>
      </c>
      <c r="BW111" s="926"/>
      <c r="BX111" s="926"/>
      <c r="BY111" s="926"/>
      <c r="BZ111" s="926"/>
      <c r="CA111" s="926">
        <v>4640255</v>
      </c>
      <c r="CB111" s="926"/>
      <c r="CC111" s="926"/>
      <c r="CD111" s="926"/>
      <c r="CE111" s="926"/>
      <c r="CF111" s="920">
        <v>12.3</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17493578</v>
      </c>
      <c r="BR112" s="926"/>
      <c r="BS112" s="926"/>
      <c r="BT112" s="926"/>
      <c r="BU112" s="926"/>
      <c r="BV112" s="926">
        <v>16507270</v>
      </c>
      <c r="BW112" s="926"/>
      <c r="BX112" s="926"/>
      <c r="BY112" s="926"/>
      <c r="BZ112" s="926"/>
      <c r="CA112" s="926">
        <v>15526956</v>
      </c>
      <c r="CB112" s="926"/>
      <c r="CC112" s="926"/>
      <c r="CD112" s="926"/>
      <c r="CE112" s="926"/>
      <c r="CF112" s="920">
        <v>41.2</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1650804</v>
      </c>
      <c r="AB113" s="938"/>
      <c r="AC113" s="938"/>
      <c r="AD113" s="938"/>
      <c r="AE113" s="939"/>
      <c r="AF113" s="940">
        <v>1649419</v>
      </c>
      <c r="AG113" s="938"/>
      <c r="AH113" s="938"/>
      <c r="AI113" s="938"/>
      <c r="AJ113" s="939"/>
      <c r="AK113" s="940">
        <v>1649602</v>
      </c>
      <c r="AL113" s="938"/>
      <c r="AM113" s="938"/>
      <c r="AN113" s="938"/>
      <c r="AO113" s="939"/>
      <c r="AP113" s="941">
        <v>4.4000000000000004</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4412324</v>
      </c>
      <c r="BR113" s="926"/>
      <c r="BS113" s="926"/>
      <c r="BT113" s="926"/>
      <c r="BU113" s="926"/>
      <c r="BV113" s="926">
        <v>4786736</v>
      </c>
      <c r="BW113" s="926"/>
      <c r="BX113" s="926"/>
      <c r="BY113" s="926"/>
      <c r="BZ113" s="926"/>
      <c r="CA113" s="926">
        <v>5466125</v>
      </c>
      <c r="CB113" s="926"/>
      <c r="CC113" s="926"/>
      <c r="CD113" s="926"/>
      <c r="CE113" s="926"/>
      <c r="CF113" s="920">
        <v>14.5</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361985</v>
      </c>
      <c r="AB114" s="959"/>
      <c r="AC114" s="959"/>
      <c r="AD114" s="959"/>
      <c r="AE114" s="960"/>
      <c r="AF114" s="961">
        <v>399795</v>
      </c>
      <c r="AG114" s="959"/>
      <c r="AH114" s="959"/>
      <c r="AI114" s="959"/>
      <c r="AJ114" s="960"/>
      <c r="AK114" s="961">
        <v>437532</v>
      </c>
      <c r="AL114" s="959"/>
      <c r="AM114" s="959"/>
      <c r="AN114" s="959"/>
      <c r="AO114" s="960"/>
      <c r="AP114" s="962">
        <v>1.2</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6670418</v>
      </c>
      <c r="BR114" s="926"/>
      <c r="BS114" s="926"/>
      <c r="BT114" s="926"/>
      <c r="BU114" s="926"/>
      <c r="BV114" s="926">
        <v>7083295</v>
      </c>
      <c r="BW114" s="926"/>
      <c r="BX114" s="926"/>
      <c r="BY114" s="926"/>
      <c r="BZ114" s="926"/>
      <c r="CA114" s="926">
        <v>7191812</v>
      </c>
      <c r="CB114" s="926"/>
      <c r="CC114" s="926"/>
      <c r="CD114" s="926"/>
      <c r="CE114" s="926"/>
      <c r="CF114" s="920">
        <v>19.100000000000001</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177718</v>
      </c>
      <c r="AB115" s="938"/>
      <c r="AC115" s="938"/>
      <c r="AD115" s="938"/>
      <c r="AE115" s="939"/>
      <c r="AF115" s="940">
        <v>176335</v>
      </c>
      <c r="AG115" s="938"/>
      <c r="AH115" s="938"/>
      <c r="AI115" s="938"/>
      <c r="AJ115" s="939"/>
      <c r="AK115" s="940">
        <v>239164</v>
      </c>
      <c r="AL115" s="938"/>
      <c r="AM115" s="938"/>
      <c r="AN115" s="938"/>
      <c r="AO115" s="939"/>
      <c r="AP115" s="941">
        <v>0.6</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218448</v>
      </c>
      <c r="DH116" s="959"/>
      <c r="DI116" s="959"/>
      <c r="DJ116" s="959"/>
      <c r="DK116" s="960"/>
      <c r="DL116" s="961">
        <v>188773</v>
      </c>
      <c r="DM116" s="959"/>
      <c r="DN116" s="959"/>
      <c r="DO116" s="959"/>
      <c r="DP116" s="960"/>
      <c r="DQ116" s="961">
        <v>161892</v>
      </c>
      <c r="DR116" s="959"/>
      <c r="DS116" s="959"/>
      <c r="DT116" s="959"/>
      <c r="DU116" s="960"/>
      <c r="DV116" s="962">
        <v>0.4</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9893767</v>
      </c>
      <c r="AB117" s="979"/>
      <c r="AC117" s="979"/>
      <c r="AD117" s="979"/>
      <c r="AE117" s="980"/>
      <c r="AF117" s="981">
        <v>9921092</v>
      </c>
      <c r="AG117" s="979"/>
      <c r="AH117" s="979"/>
      <c r="AI117" s="979"/>
      <c r="AJ117" s="980"/>
      <c r="AK117" s="981">
        <v>10358637</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120432865</v>
      </c>
      <c r="BR119" s="1000"/>
      <c r="BS119" s="1000"/>
      <c r="BT119" s="1000"/>
      <c r="BU119" s="1000"/>
      <c r="BV119" s="1000">
        <v>119864567</v>
      </c>
      <c r="BW119" s="1000"/>
      <c r="BX119" s="1000"/>
      <c r="BY119" s="1000"/>
      <c r="BZ119" s="1000"/>
      <c r="CA119" s="1000">
        <v>119914039</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1277023</v>
      </c>
      <c r="DH119" s="986"/>
      <c r="DI119" s="986"/>
      <c r="DJ119" s="986"/>
      <c r="DK119" s="987"/>
      <c r="DL119" s="985">
        <v>1141710</v>
      </c>
      <c r="DM119" s="986"/>
      <c r="DN119" s="986"/>
      <c r="DO119" s="986"/>
      <c r="DP119" s="987"/>
      <c r="DQ119" s="985">
        <v>1141333</v>
      </c>
      <c r="DR119" s="986"/>
      <c r="DS119" s="986"/>
      <c r="DT119" s="986"/>
      <c r="DU119" s="987"/>
      <c r="DV119" s="988">
        <v>3</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15873598</v>
      </c>
      <c r="BR120" s="931"/>
      <c r="BS120" s="931"/>
      <c r="BT120" s="931"/>
      <c r="BU120" s="931"/>
      <c r="BV120" s="931">
        <v>16837590</v>
      </c>
      <c r="BW120" s="931"/>
      <c r="BX120" s="931"/>
      <c r="BY120" s="931"/>
      <c r="BZ120" s="931"/>
      <c r="CA120" s="931">
        <v>16604666</v>
      </c>
      <c r="CB120" s="931"/>
      <c r="CC120" s="931"/>
      <c r="CD120" s="931"/>
      <c r="CE120" s="931"/>
      <c r="CF120" s="944">
        <v>44</v>
      </c>
      <c r="CG120" s="945"/>
      <c r="CH120" s="945"/>
      <c r="CI120" s="945"/>
      <c r="CJ120" s="945"/>
      <c r="CK120" s="1006" t="s">
        <v>446</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12059560</v>
      </c>
      <c r="DH120" s="931"/>
      <c r="DI120" s="931"/>
      <c r="DJ120" s="931"/>
      <c r="DK120" s="931"/>
      <c r="DL120" s="931">
        <v>11432482</v>
      </c>
      <c r="DM120" s="931"/>
      <c r="DN120" s="931"/>
      <c r="DO120" s="931"/>
      <c r="DP120" s="931"/>
      <c r="DQ120" s="931">
        <v>10749836</v>
      </c>
      <c r="DR120" s="931"/>
      <c r="DS120" s="931"/>
      <c r="DT120" s="931"/>
      <c r="DU120" s="931"/>
      <c r="DV120" s="932">
        <v>28.5</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22594187</v>
      </c>
      <c r="BR121" s="926"/>
      <c r="BS121" s="926"/>
      <c r="BT121" s="926"/>
      <c r="BU121" s="926"/>
      <c r="BV121" s="926">
        <v>19658060</v>
      </c>
      <c r="BW121" s="926"/>
      <c r="BX121" s="926"/>
      <c r="BY121" s="926"/>
      <c r="BZ121" s="926"/>
      <c r="CA121" s="926">
        <v>18194180</v>
      </c>
      <c r="CB121" s="926"/>
      <c r="CC121" s="926"/>
      <c r="CD121" s="926"/>
      <c r="CE121" s="926"/>
      <c r="CF121" s="920">
        <v>48.3</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5340085</v>
      </c>
      <c r="DH121" s="926"/>
      <c r="DI121" s="926"/>
      <c r="DJ121" s="926"/>
      <c r="DK121" s="926"/>
      <c r="DL121" s="926">
        <v>4983419</v>
      </c>
      <c r="DM121" s="926"/>
      <c r="DN121" s="926"/>
      <c r="DO121" s="926"/>
      <c r="DP121" s="926"/>
      <c r="DQ121" s="926">
        <v>4673962</v>
      </c>
      <c r="DR121" s="926"/>
      <c r="DS121" s="926"/>
      <c r="DT121" s="926"/>
      <c r="DU121" s="926"/>
      <c r="DV121" s="927">
        <v>12.4</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59236816</v>
      </c>
      <c r="BR122" s="1000"/>
      <c r="BS122" s="1000"/>
      <c r="BT122" s="1000"/>
      <c r="BU122" s="1000"/>
      <c r="BV122" s="1000">
        <v>56933616</v>
      </c>
      <c r="BW122" s="1000"/>
      <c r="BX122" s="1000"/>
      <c r="BY122" s="1000"/>
      <c r="BZ122" s="1000"/>
      <c r="CA122" s="1000">
        <v>55286240</v>
      </c>
      <c r="CB122" s="1000"/>
      <c r="CC122" s="1000"/>
      <c r="CD122" s="1000"/>
      <c r="CE122" s="1000"/>
      <c r="CF122" s="1017">
        <v>146.6</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v>49241</v>
      </c>
      <c r="DH122" s="926"/>
      <c r="DI122" s="926"/>
      <c r="DJ122" s="926"/>
      <c r="DK122" s="926"/>
      <c r="DL122" s="926">
        <v>48559</v>
      </c>
      <c r="DM122" s="926"/>
      <c r="DN122" s="926"/>
      <c r="DO122" s="926"/>
      <c r="DP122" s="926"/>
      <c r="DQ122" s="926">
        <v>62659</v>
      </c>
      <c r="DR122" s="926"/>
      <c r="DS122" s="926"/>
      <c r="DT122" s="926"/>
      <c r="DU122" s="926"/>
      <c r="DV122" s="927">
        <v>0.2</v>
      </c>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36381</v>
      </c>
      <c r="AB123" s="959"/>
      <c r="AC123" s="959"/>
      <c r="AD123" s="959"/>
      <c r="AE123" s="960"/>
      <c r="AF123" s="961">
        <v>32737</v>
      </c>
      <c r="AG123" s="959"/>
      <c r="AH123" s="959"/>
      <c r="AI123" s="959"/>
      <c r="AJ123" s="960"/>
      <c r="AK123" s="961">
        <v>33054</v>
      </c>
      <c r="AL123" s="959"/>
      <c r="AM123" s="959"/>
      <c r="AN123" s="959"/>
      <c r="AO123" s="960"/>
      <c r="AP123" s="962">
        <v>0.1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97704601</v>
      </c>
      <c r="BR123" s="1064"/>
      <c r="BS123" s="1064"/>
      <c r="BT123" s="1064"/>
      <c r="BU123" s="1064"/>
      <c r="BV123" s="1064">
        <v>93429266</v>
      </c>
      <c r="BW123" s="1064"/>
      <c r="BX123" s="1064"/>
      <c r="BY123" s="1064"/>
      <c r="BZ123" s="1064"/>
      <c r="CA123" s="1064">
        <v>90085086</v>
      </c>
      <c r="CB123" s="1064"/>
      <c r="CC123" s="1064"/>
      <c r="CD123" s="1064"/>
      <c r="CE123" s="1064"/>
      <c r="CF123" s="1001"/>
      <c r="CG123" s="1002"/>
      <c r="CH123" s="1002"/>
      <c r="CI123" s="1002"/>
      <c r="CJ123" s="1003"/>
      <c r="CK123" s="1009"/>
      <c r="CL123" s="1010"/>
      <c r="CM123" s="1010"/>
      <c r="CN123" s="1010"/>
      <c r="CO123" s="1011"/>
      <c r="CP123" s="1019" t="s">
        <v>395</v>
      </c>
      <c r="CQ123" s="1020"/>
      <c r="CR123" s="1020"/>
      <c r="CS123" s="1020"/>
      <c r="CT123" s="1020"/>
      <c r="CU123" s="1020"/>
      <c r="CV123" s="1020"/>
      <c r="CW123" s="1020"/>
      <c r="CX123" s="1020"/>
      <c r="CY123" s="1020"/>
      <c r="CZ123" s="1020"/>
      <c r="DA123" s="1020"/>
      <c r="DB123" s="1020"/>
      <c r="DC123" s="1020"/>
      <c r="DD123" s="1020"/>
      <c r="DE123" s="1020"/>
      <c r="DF123" s="1021"/>
      <c r="DG123" s="958">
        <v>44692</v>
      </c>
      <c r="DH123" s="959"/>
      <c r="DI123" s="959"/>
      <c r="DJ123" s="959"/>
      <c r="DK123" s="960"/>
      <c r="DL123" s="961">
        <v>42810</v>
      </c>
      <c r="DM123" s="959"/>
      <c r="DN123" s="959"/>
      <c r="DO123" s="959"/>
      <c r="DP123" s="960"/>
      <c r="DQ123" s="961">
        <v>40499</v>
      </c>
      <c r="DR123" s="959"/>
      <c r="DS123" s="959"/>
      <c r="DT123" s="959"/>
      <c r="DU123" s="960"/>
      <c r="DV123" s="962">
        <v>0.1</v>
      </c>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63.2</v>
      </c>
      <c r="BR124" s="1027"/>
      <c r="BS124" s="1027"/>
      <c r="BT124" s="1027"/>
      <c r="BU124" s="1027"/>
      <c r="BV124" s="1027">
        <v>71.900000000000006</v>
      </c>
      <c r="BW124" s="1027"/>
      <c r="BX124" s="1027"/>
      <c r="BY124" s="1027"/>
      <c r="BZ124" s="1027"/>
      <c r="CA124" s="1027">
        <v>79.099999999999994</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141337</v>
      </c>
      <c r="AB126" s="959"/>
      <c r="AC126" s="959"/>
      <c r="AD126" s="959"/>
      <c r="AE126" s="960"/>
      <c r="AF126" s="961">
        <v>143598</v>
      </c>
      <c r="AG126" s="959"/>
      <c r="AH126" s="959"/>
      <c r="AI126" s="959"/>
      <c r="AJ126" s="960"/>
      <c r="AK126" s="961">
        <v>206110</v>
      </c>
      <c r="AL126" s="959"/>
      <c r="AM126" s="959"/>
      <c r="AN126" s="959"/>
      <c r="AO126" s="960"/>
      <c r="AP126" s="962">
        <v>0.5</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2096839</v>
      </c>
      <c r="AB128" s="1046"/>
      <c r="AC128" s="1046"/>
      <c r="AD128" s="1046"/>
      <c r="AE128" s="1047"/>
      <c r="AF128" s="1048">
        <v>1958335</v>
      </c>
      <c r="AG128" s="1046"/>
      <c r="AH128" s="1046"/>
      <c r="AI128" s="1046"/>
      <c r="AJ128" s="1047"/>
      <c r="AK128" s="1048">
        <v>1858489</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121</v>
      </c>
      <c r="BG128" s="1053"/>
      <c r="BH128" s="1053"/>
      <c r="BI128" s="1053"/>
      <c r="BJ128" s="1053"/>
      <c r="BK128" s="1053"/>
      <c r="BL128" s="1054"/>
      <c r="BM128" s="1052">
        <v>11.39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40924240</v>
      </c>
      <c r="AB129" s="959"/>
      <c r="AC129" s="959"/>
      <c r="AD129" s="959"/>
      <c r="AE129" s="960"/>
      <c r="AF129" s="961">
        <v>41683675</v>
      </c>
      <c r="AG129" s="959"/>
      <c r="AH129" s="959"/>
      <c r="AI129" s="959"/>
      <c r="AJ129" s="960"/>
      <c r="AK129" s="961">
        <v>42592327</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121</v>
      </c>
      <c r="BG129" s="1067"/>
      <c r="BH129" s="1067"/>
      <c r="BI129" s="1067"/>
      <c r="BJ129" s="1067"/>
      <c r="BK129" s="1067"/>
      <c r="BL129" s="1068"/>
      <c r="BM129" s="1066">
        <v>16.39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4981387</v>
      </c>
      <c r="AB130" s="959"/>
      <c r="AC130" s="959"/>
      <c r="AD130" s="959"/>
      <c r="AE130" s="960"/>
      <c r="AF130" s="961">
        <v>4948305</v>
      </c>
      <c r="AG130" s="959"/>
      <c r="AH130" s="959"/>
      <c r="AI130" s="959"/>
      <c r="AJ130" s="960"/>
      <c r="AK130" s="961">
        <v>4892595</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8.5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35942853</v>
      </c>
      <c r="AB131" s="986"/>
      <c r="AC131" s="986"/>
      <c r="AD131" s="986"/>
      <c r="AE131" s="987"/>
      <c r="AF131" s="985">
        <v>36735370</v>
      </c>
      <c r="AG131" s="986"/>
      <c r="AH131" s="986"/>
      <c r="AI131" s="986"/>
      <c r="AJ131" s="987"/>
      <c r="AK131" s="985">
        <v>37699732</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v>79.099999999999994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7.8333820000000003</v>
      </c>
      <c r="AB132" s="1097"/>
      <c r="AC132" s="1097"/>
      <c r="AD132" s="1097"/>
      <c r="AE132" s="1098"/>
      <c r="AF132" s="1099">
        <v>8.205857</v>
      </c>
      <c r="AG132" s="1097"/>
      <c r="AH132" s="1097"/>
      <c r="AI132" s="1097"/>
      <c r="AJ132" s="1098"/>
      <c r="AK132" s="1099">
        <v>9.5691740000000003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7.1</v>
      </c>
      <c r="AB133" s="1080"/>
      <c r="AC133" s="1080"/>
      <c r="AD133" s="1080"/>
      <c r="AE133" s="1081"/>
      <c r="AF133" s="1079">
        <v>7.7</v>
      </c>
      <c r="AG133" s="1080"/>
      <c r="AH133" s="1080"/>
      <c r="AI133" s="1080"/>
      <c r="AJ133" s="1081"/>
      <c r="AK133" s="1079">
        <v>8.5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kKzRt1jE29YUYkXeRJF70x1rRCBlhnETlo9HkzsvLZuCG7r4LA2DSay8Qh68zOo63DdEirDRagspHXUpD545Q==" saltValue="EjxgudsNdoqPLC+0BDgcY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B68:P68"/>
    <mergeCell ref="B69:P69"/>
    <mergeCell ref="DV70:DZ70"/>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7" zoomScaleNormal="85" zoomScaleSheetLayoutView="100" workbookViewId="0">
      <selection activeCell="CQ52" sqref="CQ52"/>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uhzi1T53mYYnqAiJjnw2EMHFScvNZRoxgsATVQBnrYo99u3WLgwFDLKwwN810KFWaXGYiMFZUbJTKFr2qIESpQ==" saltValue="olDq50/j4G0kOjpXuihA0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G61" zoomScale="70" zoomScaleNormal="7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3oy6UuAMQxSNMz7AT2jB/4DQOsH950hiCTnPo3dI623d3B2qNNVhLKxlYua4QBGLZvq9KZz4nt7dn5pBmlHKiw==" saltValue="JgHSbQtFts2OgKw8HyYq8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9"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10938506</v>
      </c>
      <c r="AP9" s="269">
        <v>66058</v>
      </c>
      <c r="AQ9" s="270">
        <v>66742</v>
      </c>
      <c r="AR9" s="271">
        <v>-1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199720</v>
      </c>
      <c r="AP10" s="272">
        <v>1206</v>
      </c>
      <c r="AQ10" s="273">
        <v>1287</v>
      </c>
      <c r="AR10" s="274">
        <v>-6.3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166506</v>
      </c>
      <c r="AP11" s="272">
        <v>1006</v>
      </c>
      <c r="AQ11" s="273">
        <v>1074</v>
      </c>
      <c r="AR11" s="274">
        <v>-6.3</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v>41</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476037</v>
      </c>
      <c r="AP13" s="272">
        <v>2875</v>
      </c>
      <c r="AQ13" s="273">
        <v>2303</v>
      </c>
      <c r="AR13" s="274">
        <v>24.8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340927</v>
      </c>
      <c r="AP14" s="272">
        <v>2059</v>
      </c>
      <c r="AQ14" s="273">
        <v>1496</v>
      </c>
      <c r="AR14" s="274">
        <v>37.6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-787607</v>
      </c>
      <c r="AP15" s="272">
        <v>-4756</v>
      </c>
      <c r="AQ15" s="273">
        <v>-3858</v>
      </c>
      <c r="AR15" s="274">
        <v>23.3</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11334089</v>
      </c>
      <c r="AP16" s="272">
        <v>68447</v>
      </c>
      <c r="AQ16" s="273">
        <v>69084</v>
      </c>
      <c r="AR16" s="274">
        <v>-0.9</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6.96</v>
      </c>
      <c r="AP21" s="286">
        <v>6.14</v>
      </c>
      <c r="AQ21" s="287">
        <v>0.82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98.1</v>
      </c>
      <c r="AP22" s="291">
        <v>99.7</v>
      </c>
      <c r="AQ22" s="292">
        <v>-1.6</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8032339</v>
      </c>
      <c r="AP32" s="300">
        <v>48507</v>
      </c>
      <c r="AQ32" s="301">
        <v>26372</v>
      </c>
      <c r="AR32" s="302">
        <v>83.9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v>3</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v>27</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1649602</v>
      </c>
      <c r="AP35" s="300">
        <v>9962</v>
      </c>
      <c r="AQ35" s="301">
        <v>5235</v>
      </c>
      <c r="AR35" s="302">
        <v>90.3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437532</v>
      </c>
      <c r="AP36" s="300">
        <v>2642</v>
      </c>
      <c r="AQ36" s="301">
        <v>476</v>
      </c>
      <c r="AR36" s="302">
        <v>455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239164</v>
      </c>
      <c r="AP37" s="300">
        <v>1444</v>
      </c>
      <c r="AQ37" s="301">
        <v>969</v>
      </c>
      <c r="AR37" s="302">
        <v>49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t="s">
        <v>488</v>
      </c>
      <c r="AR38" s="292" t="s">
        <v>488</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-1858489</v>
      </c>
      <c r="AP39" s="300">
        <v>-11223</v>
      </c>
      <c r="AQ39" s="301">
        <v>-7307</v>
      </c>
      <c r="AR39" s="302">
        <v>53.6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-4892595</v>
      </c>
      <c r="AP40" s="300">
        <v>-29546</v>
      </c>
      <c r="AQ40" s="301">
        <v>-17667</v>
      </c>
      <c r="AR40" s="302">
        <v>67.2</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3607553</v>
      </c>
      <c r="AP41" s="300">
        <v>21786</v>
      </c>
      <c r="AQ41" s="301">
        <v>8108</v>
      </c>
      <c r="AR41" s="302">
        <v>168.7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13870027</v>
      </c>
      <c r="AN51" s="322">
        <v>81490</v>
      </c>
      <c r="AO51" s="323">
        <v>17.3</v>
      </c>
      <c r="AP51" s="324">
        <v>39221</v>
      </c>
      <c r="AQ51" s="325">
        <v>4.2</v>
      </c>
      <c r="AR51" s="326">
        <v>13.1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8298104</v>
      </c>
      <c r="AN52" s="330">
        <v>48754</v>
      </c>
      <c r="AO52" s="331">
        <v>35.200000000000003</v>
      </c>
      <c r="AP52" s="332">
        <v>24821</v>
      </c>
      <c r="AQ52" s="333">
        <v>-0.5</v>
      </c>
      <c r="AR52" s="334">
        <v>35.700000000000003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9967094</v>
      </c>
      <c r="AN53" s="322">
        <v>58793</v>
      </c>
      <c r="AO53" s="323">
        <v>-27.9</v>
      </c>
      <c r="AP53" s="324">
        <v>38566</v>
      </c>
      <c r="AQ53" s="325">
        <v>-1.7</v>
      </c>
      <c r="AR53" s="326">
        <v>-26.2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5020550</v>
      </c>
      <c r="AN54" s="330">
        <v>29615</v>
      </c>
      <c r="AO54" s="331">
        <v>-39.299999999999997</v>
      </c>
      <c r="AP54" s="332">
        <v>24059</v>
      </c>
      <c r="AQ54" s="333">
        <v>-3.1</v>
      </c>
      <c r="AR54" s="334">
        <v>-36.200000000000003</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7890320</v>
      </c>
      <c r="AN55" s="322">
        <v>46883</v>
      </c>
      <c r="AO55" s="323">
        <v>-20.3</v>
      </c>
      <c r="AP55" s="324">
        <v>35156</v>
      </c>
      <c r="AQ55" s="325">
        <v>-8.8000000000000007</v>
      </c>
      <c r="AR55" s="326">
        <v>-11.5</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4501214</v>
      </c>
      <c r="AN56" s="330">
        <v>26745</v>
      </c>
      <c r="AO56" s="331">
        <v>-9.6999999999999993</v>
      </c>
      <c r="AP56" s="332">
        <v>22430</v>
      </c>
      <c r="AQ56" s="333">
        <v>-6.8</v>
      </c>
      <c r="AR56" s="334">
        <v>-2.9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11195206</v>
      </c>
      <c r="AN57" s="322">
        <v>67099</v>
      </c>
      <c r="AO57" s="323">
        <v>43.1</v>
      </c>
      <c r="AP57" s="324">
        <v>37029</v>
      </c>
      <c r="AQ57" s="325">
        <v>5.3</v>
      </c>
      <c r="AR57" s="326">
        <v>37.799999999999997</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4601783</v>
      </c>
      <c r="AN58" s="330">
        <v>27581</v>
      </c>
      <c r="AO58" s="331">
        <v>3.1</v>
      </c>
      <c r="AP58" s="332">
        <v>23232</v>
      </c>
      <c r="AQ58" s="333">
        <v>3.6</v>
      </c>
      <c r="AR58" s="334">
        <v>-0.5</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13036940</v>
      </c>
      <c r="AN59" s="322">
        <v>78730</v>
      </c>
      <c r="AO59" s="323">
        <v>17.3</v>
      </c>
      <c r="AP59" s="324">
        <v>44805</v>
      </c>
      <c r="AQ59" s="325">
        <v>21</v>
      </c>
      <c r="AR59" s="326">
        <v>-3.7</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4375414</v>
      </c>
      <c r="AN60" s="330">
        <v>26423</v>
      </c>
      <c r="AO60" s="331">
        <v>-4.2</v>
      </c>
      <c r="AP60" s="332">
        <v>29857</v>
      </c>
      <c r="AQ60" s="333">
        <v>28.5</v>
      </c>
      <c r="AR60" s="334">
        <v>-32.700000000000003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11191917</v>
      </c>
      <c r="AN61" s="337">
        <v>66599</v>
      </c>
      <c r="AO61" s="338">
        <v>5.9</v>
      </c>
      <c r="AP61" s="339">
        <v>38955</v>
      </c>
      <c r="AQ61" s="340">
        <v>4</v>
      </c>
      <c r="AR61" s="326">
        <v>1.9</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5359413</v>
      </c>
      <c r="AN62" s="330">
        <v>31824</v>
      </c>
      <c r="AO62" s="331">
        <v>-3</v>
      </c>
      <c r="AP62" s="332">
        <v>24880</v>
      </c>
      <c r="AQ62" s="333">
        <v>4.3</v>
      </c>
      <c r="AR62" s="334">
        <v>-7.3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42psZ3fYKT+iaBFCu1JALpIeNM7xN8lwDwL9zjoaSvdLha4TkYCHZrXyFSGh47f0IuXfqVQryuFRoWXPF0DAbA==" saltValue="OSoyUBouULIJrY52CId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5" zoomScale="70" zoomScaleNormal="70" zoomScaleSheetLayoutView="55" workbookViewId="0">
      <selection activeCell="AE81" sqref="AE81"/>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5h2GAsXkAVNIJxRy+28kdJzPqPTBmhOxqjSatMM5a3jYg0ap7dla8COJbpRggxrH+mjXmZ8GL0Ml5dSvTCiJvw==" saltValue="aYbO83LvddYv1EcgQA5N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G59" sqref="AG59"/>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rOq1tVgGQXZKPLi7A0a93zb2Ox0ov0ySAilMdtSRRt4gOWMUmw9yktB/033SjBjbBC6Ep4Os686YAN+lH2Ypw==" saltValue="AmvTDIysNkokuVRkDC/ox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3" zoomScale="90" zoomScaleNormal="90" zoomScaleSheetLayoutView="100" workbookViewId="0">
      <selection activeCell="I47" sqref="I47"/>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8.84</v>
      </c>
      <c r="G47" s="12">
        <v>9.52</v>
      </c>
      <c r="H47" s="12">
        <v>10.37</v>
      </c>
      <c r="I47" s="12">
        <v>10.6</v>
      </c>
      <c r="J47" s="13">
        <v>10.24</v>
      </c>
    </row>
    <row r="48" spans="2:10" ht="57.75" customHeight="1" x14ac:dyDescent="0.2">
      <c r="B48" s="14"/>
      <c r="C48" s="1141" t="s">
        <v>4</v>
      </c>
      <c r="D48" s="1141"/>
      <c r="E48" s="1142"/>
      <c r="F48" s="15">
        <v>2.89</v>
      </c>
      <c r="G48" s="16">
        <v>4.6500000000000004</v>
      </c>
      <c r="H48" s="16">
        <v>3.9</v>
      </c>
      <c r="I48" s="16">
        <v>2.93</v>
      </c>
      <c r="J48" s="17">
        <v>3.21</v>
      </c>
    </row>
    <row r="49" spans="2:10" ht="57.75" customHeight="1" thickBot="1" x14ac:dyDescent="0.25">
      <c r="B49" s="18"/>
      <c r="C49" s="1143" t="s">
        <v>5</v>
      </c>
      <c r="D49" s="1143"/>
      <c r="E49" s="1144"/>
      <c r="F49" s="19" t="s">
        <v>531</v>
      </c>
      <c r="G49" s="20">
        <v>2.84</v>
      </c>
      <c r="H49" s="20" t="s">
        <v>532</v>
      </c>
      <c r="I49" s="20" t="s">
        <v>533</v>
      </c>
      <c r="J49" s="21">
        <v>0.21</v>
      </c>
    </row>
    <row r="50" spans="2:10" ht="13.2" x14ac:dyDescent="0.2"/>
  </sheetData>
  <sheetProtection algorithmName="SHA-512" hashValue="fPThs5EMYxQ+KzRCS2yq/e6cA5Uma5tn6GS5ZFSR4lwQe5uVNyCaIqwCCv9AEKGEVVfBxyeyawWrJSLIy5awAQ==" saltValue="tpCNc1f1ofNZnfFFuQwR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竹田　一貴</cp:lastModifiedBy>
  <cp:lastPrinted>2026-03-10T00:51:54Z</cp:lastPrinted>
  <dcterms:created xsi:type="dcterms:W3CDTF">2026-02-23T03:53:06Z</dcterms:created>
  <dcterms:modified xsi:type="dcterms:W3CDTF">2026-03-10T04:08:02Z</dcterms:modified>
  <cp:category/>
</cp:coreProperties>
</file>