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上下水道部総務課\総務課財務係\07 経営分析\H30決算（R0202公表）\"/>
    </mc:Choice>
  </mc:AlternateContent>
  <workbookProtection workbookAlgorithmName="SHA-512" workbookHashValue="hxd9Zn4h24dFjpcqfsB3MVtSEzWlSd/I79fKrG7NCIC/vwBeTXIuBVk8WESFssReWh4/ioeIYLmCJB0BfDaY7A==" workbookSaltValue="WauNT1755oa9nFAoJnkHF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 r="C10" i="5" l="1"/>
  <c r="D10" i="5"/>
  <c r="E10" i="5"/>
  <c r="B10" i="5"/>
</calcChain>
</file>

<file path=xl/sharedStrings.xml><?xml version="1.0" encoding="utf-8"?>
<sst xmlns="http://schemas.openxmlformats.org/spreadsheetml/2006/main" count="223" uniqueCount="110">
  <si>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</si>
  <si>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</si>
  <si>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</si>
  <si>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</si>
  <si>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</si>
  <si>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</si>
  <si>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</si>
  <si>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</si>
  <si>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</si>
  <si>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</si>
  <si>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</si>
  <si>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</si>
  <si>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</si>
  <si>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</si>
  <si>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</si>
  <si>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</si>
  <si>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</si>
  <si>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</si>
  <si>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</si>
  <si>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</si>
  <si>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</si>
  <si>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</si>
  <si>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</si>
  <si>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</si>
  <si>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</si>
  <si>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</si>
  <si>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</si>
  <si>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</si>
  <si>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</si>
  <si>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</si>
  <si>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</si>
  <si>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</si>
  <si>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</si>
  <si>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</si>
  <si>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</si>
  <si>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</si>
  <si>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</si>
  <si>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</si>
  <si>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</si>
  <si>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</si>
  <si>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</si>
  <si>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</si>
  <si>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</si>
  <si>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</si>
  <si>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</si>
  <si>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</si>
  <si>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</si>
  <si>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</si>
  <si>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</si>
  <si>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</si>
  <si>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</si>
  <si>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</si>
  <si>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</si>
  <si>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</si>
  <si>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</si>
  <si>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</si>
  <si>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</si>
  <si>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</si>
  <si>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</si>
  <si>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</si>
  <si>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</si>
  <si>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</si>
  <si>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</si>
  <si>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</si>
  <si>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</si>
  <si>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</si>
  <si>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</si>
  <si>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</si>
  <si>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</si>
  <si>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</si>
  <si>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</si>
  <si>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</si>
  <si>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</si>
  <si>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</si>
  <si>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</si>
  <si>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</si>
  <si>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</si>
  <si>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</si>
  <si>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</si>
  <si>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</si>
  <si>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</si>
  <si>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</si>
  <si>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</si>
  <si>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</si>
  <si>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</si>
  <si>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</si>
  <si>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</si>
  <si>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</si>
  <si>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</si>
  <si>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</si>
  <si>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</si>
  <si>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</si>
  <si>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</si>
  <si>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</si>
  <si>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</si>
  <si>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苫小牧市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</si>
  <si>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</si>
  <si>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</si>
  <si>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</si>
  <si>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</si>
  <si>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</si>
  <si>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</si>
  <si>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</si>
  <si>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</si>
  <si>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</si>
  <si>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</si>
  <si>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</si>
  <si>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昭和60年代に借り入れた高金利企業債、あるいはその繰上償還で借り換えた企業債の償還が終わりつつあり、平成17年度末に359.9億円あった企業債残高は平成30年度末で303.2億円まで減少した。
　このため、④企業債残高対事業規模比率は全国平均・類似団体平均よりも低く、③流動比率も改善傾向にある。
　また、⑥汚水処理原価についても全国平均・類似団体平均より安価に推移できており、110％前後を維持する①経常収支比率・⑤経費回収率と合わせ、「汚水処理費用を低く抑え、使用料収入で賄う安定経営」が実現できていることが分かる。
　⑦施設利用率・⑧水洗化率についても、高い水準を維持しており、施設設備の効率性が認められる。
　経営面の健全化はここ数年で大きく進んでいるが、分析欄２のとおり、処理施設等の適切な維持修繕により長寿命化を図り、更新工事を抑制してきた経緯がある。このため、根本的な老朽化対策が今後必要となるので、事業継続に必要な資金能力が維持されているかを含め、各指標の動向に留意しなければならない。
</t>
    <phoneticPr fontId="4"/>
  </si>
  <si>
    <t xml:space="preserve">　本市の公共下水道は、初期の工事着手が昭和27年と早く、かつ、市域が東西に大きく広がるため、雨水・合流・汚水の各管渠の総延長が1,500kmと非常に長大である。このため、事後保全的な管渠の修繕が中心となっている。②管渠老朽化率は全国平均・類似団体平均を下回っているが、今後管渠の老朽化が急速に進むことを鑑みると、決して楽観できる状況ではない。
また、本市では平成一桁代に集中的な宅地造成があり、管渠布設を一度に行わなければならなかった。当時発行した企業債の償還を進めるため、適切な維持修繕により施設設備の長寿命化を図り、これまで更新工事を抑制してきた経緯がある。このため、①有形固定資産減価償却率が全国平均・類似団体平均よりも顕著に高い数値となっており、今後の老朽化対策の必要性を示している。
</t>
    <phoneticPr fontId="4"/>
  </si>
  <si>
    <t xml:space="preserve">　ここ数年で経営の健全化が大きく進み、経営指標はいずれも順調に推移しているが、施設設備の老朽化に伴う維持管理費用の増大が懸念される。何より、長寿命化対策でカバーしてきた処理施設の根本的な老朽化対策が今後必要となり、改築・更新費用の増加が見込まれる。
　このため、経営戦略においては効率的な老朽化対策（建設改良工事の「選択と集中」）と経営の両立を掲げ、計画期間内の資金能力を維持しながら、必要となる施設の改築・更新を着実に行う方向性を示している。
　今後も、維持管理手法のたゆまぬ改善を図りつつ、経営の基本方針である「サービス提供の持続」「安全・安心の確保」を実現できるよう、一層の努力が必要である。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</si>
</sst>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0.03</c:v>
                </c:pt>
                <c:pt idx="1">
                  <c:v>0.05</c:v>
                </c:pt>
                <c:pt idx="2">
                  <c:v>0.11</c:v>
                </c:pt>
                <c:pt idx="3">
                  <c:v>0.17</c:v>
                </c:pt>
                <c:pt idx="4">
                  <c:v>0.25</c:v>
                </c:pt>
              </c:numCache>
            </c:numRef>
          </c:val>
          <c:extLst>
            <c:ext xmlns:c16="http://schemas.microsoft.com/office/drawing/2014/chart" uri="{C3380CC4-5D6E-409C-BE32-E72D297353CC}">
              <c16:uniqueId val="{00000000-5005-43E5-930F-D1FD747BBD6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0.22</c:v>
                </c:pt>
                <c:pt idx="2">
                  <c:v>0.28000000000000003</c:v>
                </c:pt>
                <c:pt idx="3">
                  <c:v>0.21</c:v>
                </c:pt>
                <c:pt idx="4">
                  <c:v>0.25</c:v>
                </c:pt>
              </c:numCache>
            </c:numRef>
          </c:val>
          <c:smooth val="0"/>
          <c:extLst>
            <c:ext xmlns:c16="http://schemas.microsoft.com/office/drawing/2014/chart" uri="{C3380CC4-5D6E-409C-BE32-E72D297353CC}">
              <c16:uniqueId val="{00000001-5005-43E5-930F-D1FD747BBD6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74.819999999999993</c:v>
                </c:pt>
                <c:pt idx="1">
                  <c:v>80.94</c:v>
                </c:pt>
                <c:pt idx="2">
                  <c:v>79.36</c:v>
                </c:pt>
                <c:pt idx="3">
                  <c:v>78.64</c:v>
                </c:pt>
                <c:pt idx="4">
                  <c:v>81.41</c:v>
                </c:pt>
              </c:numCache>
            </c:numRef>
          </c:val>
          <c:extLst>
            <c:ext xmlns:c16="http://schemas.microsoft.com/office/drawing/2014/chart" uri="{C3380CC4-5D6E-409C-BE32-E72D297353CC}">
              <c16:uniqueId val="{00000000-BE05-471E-99BC-9119E4E059B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67.95</c:v>
                </c:pt>
                <c:pt idx="1">
                  <c:v>66.63</c:v>
                </c:pt>
                <c:pt idx="2">
                  <c:v>67.040000000000006</c:v>
                </c:pt>
                <c:pt idx="3">
                  <c:v>66.34</c:v>
                </c:pt>
                <c:pt idx="4">
                  <c:v>67.069999999999993</c:v>
                </c:pt>
              </c:numCache>
            </c:numRef>
          </c:val>
          <c:smooth val="0"/>
          <c:extLst>
            <c:ext xmlns:c16="http://schemas.microsoft.com/office/drawing/2014/chart" uri="{C3380CC4-5D6E-409C-BE32-E72D297353CC}">
              <c16:uniqueId val="{00000001-BE05-471E-99BC-9119E4E059B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99.73</c:v>
                </c:pt>
                <c:pt idx="1">
                  <c:v>99.74</c:v>
                </c:pt>
                <c:pt idx="2">
                  <c:v>99.74</c:v>
                </c:pt>
                <c:pt idx="3">
                  <c:v>99.77</c:v>
                </c:pt>
                <c:pt idx="4">
                  <c:v>99.83</c:v>
                </c:pt>
              </c:numCache>
            </c:numRef>
          </c:val>
          <c:extLst>
            <c:ext xmlns:c16="http://schemas.microsoft.com/office/drawing/2014/chart" uri="{C3380CC4-5D6E-409C-BE32-E72D297353CC}">
              <c16:uniqueId val="{00000000-7700-4D32-8C09-434D7950ED0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93.12</c:v>
                </c:pt>
                <c:pt idx="1">
                  <c:v>93.38</c:v>
                </c:pt>
                <c:pt idx="2">
                  <c:v>93.5</c:v>
                </c:pt>
                <c:pt idx="3">
                  <c:v>93.86</c:v>
                </c:pt>
                <c:pt idx="4">
                  <c:v>93.96</c:v>
                </c:pt>
              </c:numCache>
            </c:numRef>
          </c:val>
          <c:smooth val="0"/>
          <c:extLst>
            <c:ext xmlns:c16="http://schemas.microsoft.com/office/drawing/2014/chart" uri="{C3380CC4-5D6E-409C-BE32-E72D297353CC}">
              <c16:uniqueId val="{00000001-7700-4D32-8C09-434D7950ED0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112.47</c:v>
                </c:pt>
                <c:pt idx="1">
                  <c:v>111.45</c:v>
                </c:pt>
                <c:pt idx="2">
                  <c:v>113.08</c:v>
                </c:pt>
                <c:pt idx="3">
                  <c:v>112.2</c:v>
                </c:pt>
                <c:pt idx="4">
                  <c:v>113.84</c:v>
                </c:pt>
              </c:numCache>
            </c:numRef>
          </c:val>
          <c:extLst>
            <c:ext xmlns:c16="http://schemas.microsoft.com/office/drawing/2014/chart" uri="{C3380CC4-5D6E-409C-BE32-E72D297353CC}">
              <c16:uniqueId val="{00000000-265E-40FE-A4CF-C87037BB4E8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108.53</c:v>
                </c:pt>
                <c:pt idx="1">
                  <c:v>108.52</c:v>
                </c:pt>
                <c:pt idx="2">
                  <c:v>109.12</c:v>
                </c:pt>
                <c:pt idx="3">
                  <c:v>110.22</c:v>
                </c:pt>
                <c:pt idx="4">
                  <c:v>110.01</c:v>
                </c:pt>
              </c:numCache>
            </c:numRef>
          </c:val>
          <c:smooth val="0"/>
          <c:extLst>
            <c:ext xmlns:c16="http://schemas.microsoft.com/office/drawing/2014/chart" uri="{C3380CC4-5D6E-409C-BE32-E72D297353CC}">
              <c16:uniqueId val="{00000001-265E-40FE-A4CF-C87037BB4E8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42.53</c:v>
                </c:pt>
                <c:pt idx="1">
                  <c:v>43.74</c:v>
                </c:pt>
                <c:pt idx="2">
                  <c:v>45.06</c:v>
                </c:pt>
                <c:pt idx="3">
                  <c:v>46.28</c:v>
                </c:pt>
                <c:pt idx="4">
                  <c:v>47.16</c:v>
                </c:pt>
              </c:numCache>
            </c:numRef>
          </c:val>
          <c:extLst>
            <c:ext xmlns:c16="http://schemas.microsoft.com/office/drawing/2014/chart" uri="{C3380CC4-5D6E-409C-BE32-E72D297353CC}">
              <c16:uniqueId val="{00000000-F7E0-466B-A8DC-4DE3006D961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28.35</c:v>
                </c:pt>
                <c:pt idx="1">
                  <c:v>27.96</c:v>
                </c:pt>
                <c:pt idx="2">
                  <c:v>28.81</c:v>
                </c:pt>
                <c:pt idx="3">
                  <c:v>31.19</c:v>
                </c:pt>
                <c:pt idx="4">
                  <c:v>33.090000000000003</c:v>
                </c:pt>
              </c:numCache>
            </c:numRef>
          </c:val>
          <c:smooth val="0"/>
          <c:extLst>
            <c:ext xmlns:c16="http://schemas.microsoft.com/office/drawing/2014/chart" uri="{C3380CC4-5D6E-409C-BE32-E72D297353CC}">
              <c16:uniqueId val="{00000001-F7E0-466B-A8DC-4DE3006D961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2.71</c:v>
                </c:pt>
                <c:pt idx="1">
                  <c:v>3.23</c:v>
                </c:pt>
                <c:pt idx="2">
                  <c:v>4</c:v>
                </c:pt>
                <c:pt idx="3">
                  <c:v>4.1500000000000004</c:v>
                </c:pt>
                <c:pt idx="4">
                  <c:v>4.3899999999999997</c:v>
                </c:pt>
              </c:numCache>
            </c:numRef>
          </c:val>
          <c:extLst>
            <c:ext xmlns:c16="http://schemas.microsoft.com/office/drawing/2014/chart" uri="{C3380CC4-5D6E-409C-BE32-E72D297353CC}">
              <c16:uniqueId val="{00000000-2971-4C83-BAC6-2596061E9EF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3.05</c:v>
                </c:pt>
                <c:pt idx="1">
                  <c:v>3.4</c:v>
                </c:pt>
                <c:pt idx="2">
                  <c:v>3.84</c:v>
                </c:pt>
                <c:pt idx="3">
                  <c:v>4.3099999999999996</c:v>
                </c:pt>
                <c:pt idx="4">
                  <c:v>5.04</c:v>
                </c:pt>
              </c:numCache>
            </c:numRef>
          </c:val>
          <c:smooth val="0"/>
          <c:extLst>
            <c:ext xmlns:c16="http://schemas.microsoft.com/office/drawing/2014/chart" uri="{C3380CC4-5D6E-409C-BE32-E72D297353CC}">
              <c16:uniqueId val="{00000001-2971-4C83-BAC6-2596061E9EF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AF-44F0-A318-18D0777E8E2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4.72</c:v>
                </c:pt>
                <c:pt idx="1">
                  <c:v>4.87</c:v>
                </c:pt>
                <c:pt idx="2">
                  <c:v>3.8</c:v>
                </c:pt>
                <c:pt idx="3">
                  <c:v>3.21</c:v>
                </c:pt>
                <c:pt idx="4">
                  <c:v>2.36</c:v>
                </c:pt>
              </c:numCache>
            </c:numRef>
          </c:val>
          <c:smooth val="0"/>
          <c:extLst>
            <c:ext xmlns:c16="http://schemas.microsoft.com/office/drawing/2014/chart" uri="{C3380CC4-5D6E-409C-BE32-E72D297353CC}">
              <c16:uniqueId val="{00000001-BDAF-44F0-A318-18D0777E8E2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41.27</c:v>
                </c:pt>
                <c:pt idx="1">
                  <c:v>43.61</c:v>
                </c:pt>
                <c:pt idx="2">
                  <c:v>52.08</c:v>
                </c:pt>
                <c:pt idx="3">
                  <c:v>80.89</c:v>
                </c:pt>
                <c:pt idx="4">
                  <c:v>83.89</c:v>
                </c:pt>
              </c:numCache>
            </c:numRef>
          </c:val>
          <c:extLst>
            <c:ext xmlns:c16="http://schemas.microsoft.com/office/drawing/2014/chart" uri="{C3380CC4-5D6E-409C-BE32-E72D297353CC}">
              <c16:uniqueId val="{00000000-F11C-4AC5-B9A2-F163FDCE59D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45.99</c:v>
                </c:pt>
                <c:pt idx="1">
                  <c:v>47.32</c:v>
                </c:pt>
                <c:pt idx="2">
                  <c:v>49.96</c:v>
                </c:pt>
                <c:pt idx="3">
                  <c:v>58.04</c:v>
                </c:pt>
                <c:pt idx="4">
                  <c:v>62.12</c:v>
                </c:pt>
              </c:numCache>
            </c:numRef>
          </c:val>
          <c:smooth val="0"/>
          <c:extLst>
            <c:ext xmlns:c16="http://schemas.microsoft.com/office/drawing/2014/chart" uri="{C3380CC4-5D6E-409C-BE32-E72D297353CC}">
              <c16:uniqueId val="{00000001-F11C-4AC5-B9A2-F163FDCE59D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741.75</c:v>
                </c:pt>
                <c:pt idx="1">
                  <c:v>724.09</c:v>
                </c:pt>
                <c:pt idx="2">
                  <c:v>704.93</c:v>
                </c:pt>
                <c:pt idx="3">
                  <c:v>692.9</c:v>
                </c:pt>
                <c:pt idx="4">
                  <c:v>699.99</c:v>
                </c:pt>
              </c:numCache>
            </c:numRef>
          </c:val>
          <c:extLst>
            <c:ext xmlns:c16="http://schemas.microsoft.com/office/drawing/2014/chart" uri="{C3380CC4-5D6E-409C-BE32-E72D297353CC}">
              <c16:uniqueId val="{00000000-1B2D-4731-B696-2776FB3B035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963.16</c:v>
                </c:pt>
                <c:pt idx="1">
                  <c:v>1017.47</c:v>
                </c:pt>
                <c:pt idx="2">
                  <c:v>970.35</c:v>
                </c:pt>
                <c:pt idx="3">
                  <c:v>917.29</c:v>
                </c:pt>
                <c:pt idx="4">
                  <c:v>875.53</c:v>
                </c:pt>
              </c:numCache>
            </c:numRef>
          </c:val>
          <c:smooth val="0"/>
          <c:extLst>
            <c:ext xmlns:c16="http://schemas.microsoft.com/office/drawing/2014/chart" uri="{C3380CC4-5D6E-409C-BE32-E72D297353CC}">
              <c16:uniqueId val="{00000001-1B2D-4731-B696-2776FB3B035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111.24</c:v>
                </c:pt>
                <c:pt idx="1">
                  <c:v>109.97</c:v>
                </c:pt>
                <c:pt idx="2">
                  <c:v>114.69</c:v>
                </c:pt>
                <c:pt idx="3">
                  <c:v>109.68</c:v>
                </c:pt>
                <c:pt idx="4">
                  <c:v>113.17</c:v>
                </c:pt>
              </c:numCache>
            </c:numRef>
          </c:val>
          <c:extLst>
            <c:ext xmlns:c16="http://schemas.microsoft.com/office/drawing/2014/chart" uri="{C3380CC4-5D6E-409C-BE32-E72D297353CC}">
              <c16:uniqueId val="{00000000-8EE8-474A-99F7-AE39781B29A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94.82</c:v>
                </c:pt>
                <c:pt idx="1">
                  <c:v>96.37</c:v>
                </c:pt>
                <c:pt idx="2">
                  <c:v>99.26</c:v>
                </c:pt>
                <c:pt idx="3">
                  <c:v>99.67</c:v>
                </c:pt>
                <c:pt idx="4">
                  <c:v>99.83</c:v>
                </c:pt>
              </c:numCache>
            </c:numRef>
          </c:val>
          <c:smooth val="0"/>
          <c:extLst>
            <c:ext xmlns:c16="http://schemas.microsoft.com/office/drawing/2014/chart" uri="{C3380CC4-5D6E-409C-BE32-E72D297353CC}">
              <c16:uniqueId val="{00000001-8EE8-474A-99F7-AE39781B29A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133.84</c:v>
                </c:pt>
                <c:pt idx="1">
                  <c:v>136.79</c:v>
                </c:pt>
                <c:pt idx="2">
                  <c:v>131.43</c:v>
                </c:pt>
                <c:pt idx="3">
                  <c:v>136.15</c:v>
                </c:pt>
                <c:pt idx="4">
                  <c:v>132.21</c:v>
                </c:pt>
              </c:numCache>
            </c:numRef>
          </c:val>
          <c:extLst>
            <c:ext xmlns:c16="http://schemas.microsoft.com/office/drawing/2014/chart" uri="{C3380CC4-5D6E-409C-BE32-E72D297353CC}">
              <c16:uniqueId val="{00000000-5086-48B0-B20C-9126DD50B2A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162.88</c:v>
                </c:pt>
                <c:pt idx="1">
                  <c:v>162.65</c:v>
                </c:pt>
                <c:pt idx="2">
                  <c:v>159.53</c:v>
                </c:pt>
                <c:pt idx="3">
                  <c:v>159.6</c:v>
                </c:pt>
                <c:pt idx="4">
                  <c:v>158.94</c:v>
                </c:pt>
              </c:numCache>
            </c:numRef>
          </c:val>
          <c:smooth val="0"/>
          <c:extLst>
            <c:ext xmlns:c16="http://schemas.microsoft.com/office/drawing/2014/chart" uri="{C3380CC4-5D6E-409C-BE32-E72D297353CC}">
              <c16:uniqueId val="{00000001-5086-48B0-B20C-9126DD50B2A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北海道　苫小牧市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Ad</v>
      </c>
      <c r="X8" s="71"/>
      <c r="Y8" s="71"/>
      <c r="Z8" s="71"/>
      <c r="AA8" s="71"/>
      <c r="AB8" s="71"/>
      <c r="AC8" s="71"/>
      <c r="AD8" s="72" t="str">
        <f>データ!$M$6</f>
        <v>非設置</v>
      </c>
      <c r="AE8" s="72"/>
      <c r="AF8" s="72"/>
      <c r="AG8" s="72"/>
      <c r="AH8" s="72"/>
      <c r="AI8" s="72"/>
      <c r="AJ8" s="72"/>
      <c r="AK8" s="3"/>
      <c r="AL8" s="68">
        <f>データ!S6</f>
        <v>171811</v>
      </c>
      <c r="AM8" s="68"/>
      <c r="AN8" s="68"/>
      <c r="AO8" s="68"/>
      <c r="AP8" s="68"/>
      <c r="AQ8" s="68"/>
      <c r="AR8" s="68"/>
      <c r="AS8" s="68"/>
      <c r="AT8" s="67">
        <f>データ!T6</f>
        <v>561.57000000000005</v>
      </c>
      <c r="AU8" s="67"/>
      <c r="AV8" s="67"/>
      <c r="AW8" s="67"/>
      <c r="AX8" s="67"/>
      <c r="AY8" s="67"/>
      <c r="AZ8" s="67"/>
      <c r="BA8" s="67"/>
      <c r="BB8" s="67">
        <f>データ!U6</f>
        <v>305.95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59.81</v>
      </c>
      <c r="J10" s="67"/>
      <c r="K10" s="67"/>
      <c r="L10" s="67"/>
      <c r="M10" s="67"/>
      <c r="N10" s="67"/>
      <c r="O10" s="67"/>
      <c r="P10" s="67">
        <f>データ!P6</f>
        <v>99.16</v>
      </c>
      <c r="Q10" s="67"/>
      <c r="R10" s="67"/>
      <c r="S10" s="67"/>
      <c r="T10" s="67"/>
      <c r="U10" s="67"/>
      <c r="V10" s="67"/>
      <c r="W10" s="67">
        <f>データ!Q6</f>
        <v>70.03</v>
      </c>
      <c r="X10" s="67"/>
      <c r="Y10" s="67"/>
      <c r="Z10" s="67"/>
      <c r="AA10" s="67"/>
      <c r="AB10" s="67"/>
      <c r="AC10" s="67"/>
      <c r="AD10" s="68">
        <f>データ!R6</f>
        <v>2253</v>
      </c>
      <c r="AE10" s="68"/>
      <c r="AF10" s="68"/>
      <c r="AG10" s="68"/>
      <c r="AH10" s="68"/>
      <c r="AI10" s="68"/>
      <c r="AJ10" s="68"/>
      <c r="AK10" s="2"/>
      <c r="AL10" s="68">
        <f>データ!V6</f>
        <v>169833</v>
      </c>
      <c r="AM10" s="68"/>
      <c r="AN10" s="68"/>
      <c r="AO10" s="68"/>
      <c r="AP10" s="68"/>
      <c r="AQ10" s="68"/>
      <c r="AR10" s="68"/>
      <c r="AS10" s="68"/>
      <c r="AT10" s="67">
        <f>データ!W6</f>
        <v>44.24</v>
      </c>
      <c r="AU10" s="67"/>
      <c r="AV10" s="67"/>
      <c r="AW10" s="67"/>
      <c r="AX10" s="67"/>
      <c r="AY10" s="67"/>
      <c r="AZ10" s="67"/>
      <c r="BA10" s="67"/>
      <c r="BB10" s="67">
        <f>データ!X6</f>
        <v>3838.9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107</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cKpDFe/VsDmNAIcIGmeNrvKn6UhUQXpXc/XQtUiRT4S7ycCvD5mS8HRUwtNpQE1HJrvr/q0KrUqzW6Dx/tUrZw==" saltValue="krEmeATWAsPtZRaa1/fMs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54</v>
      </c>
      <c r="B4" s="30"/>
      <c r="C4" s="30"/>
      <c r="D4" s="30"/>
      <c r="E4" s="30"/>
      <c r="F4" s="30"/>
      <c r="G4" s="30"/>
      <c r="H4" s="79"/>
      <c r="I4" s="80"/>
      <c r="J4" s="80"/>
      <c r="K4" s="80"/>
      <c r="L4" s="80"/>
      <c r="M4" s="80"/>
      <c r="N4" s="80"/>
      <c r="O4" s="80"/>
      <c r="P4" s="80"/>
      <c r="Q4" s="80"/>
      <c r="R4" s="80"/>
      <c r="S4" s="80"/>
      <c r="T4" s="80"/>
      <c r="U4" s="80"/>
      <c r="V4" s="80"/>
      <c r="W4" s="80"/>
      <c r="X4" s="81"/>
      <c r="Y4" s="75" t="s">
        <v>55</v>
      </c>
      <c r="Z4" s="75"/>
      <c r="AA4" s="75"/>
      <c r="AB4" s="75"/>
      <c r="AC4" s="75"/>
      <c r="AD4" s="75"/>
      <c r="AE4" s="75"/>
      <c r="AF4" s="75"/>
      <c r="AG4" s="75"/>
      <c r="AH4" s="75"/>
      <c r="AI4" s="75"/>
      <c r="AJ4" s="75" t="s">
        <v>56</v>
      </c>
      <c r="AK4" s="75"/>
      <c r="AL4" s="75"/>
      <c r="AM4" s="75"/>
      <c r="AN4" s="75"/>
      <c r="AO4" s="75"/>
      <c r="AP4" s="75"/>
      <c r="AQ4" s="75"/>
      <c r="AR4" s="75"/>
      <c r="AS4" s="75"/>
      <c r="AT4" s="75"/>
      <c r="AU4" s="75" t="s">
        <v>57</v>
      </c>
      <c r="AV4" s="75"/>
      <c r="AW4" s="75"/>
      <c r="AX4" s="75"/>
      <c r="AY4" s="75"/>
      <c r="AZ4" s="75"/>
      <c r="BA4" s="75"/>
      <c r="BB4" s="75"/>
      <c r="BC4" s="75"/>
      <c r="BD4" s="75"/>
      <c r="BE4" s="75"/>
      <c r="BF4" s="75" t="s">
        <v>58</v>
      </c>
      <c r="BG4" s="75"/>
      <c r="BH4" s="75"/>
      <c r="BI4" s="75"/>
      <c r="BJ4" s="75"/>
      <c r="BK4" s="75"/>
      <c r="BL4" s="75"/>
      <c r="BM4" s="75"/>
      <c r="BN4" s="75"/>
      <c r="BO4" s="75"/>
      <c r="BP4" s="75"/>
      <c r="BQ4" s="75" t="s">
        <v>59</v>
      </c>
      <c r="BR4" s="75"/>
      <c r="BS4" s="75"/>
      <c r="BT4" s="75"/>
      <c r="BU4" s="75"/>
      <c r="BV4" s="75"/>
      <c r="BW4" s="75"/>
      <c r="BX4" s="75"/>
      <c r="BY4" s="75"/>
      <c r="BZ4" s="75"/>
      <c r="CA4" s="75"/>
      <c r="CB4" s="75" t="s">
        <v>60</v>
      </c>
      <c r="CC4" s="75"/>
      <c r="CD4" s="75"/>
      <c r="CE4" s="75"/>
      <c r="CF4" s="75"/>
      <c r="CG4" s="75"/>
      <c r="CH4" s="75"/>
      <c r="CI4" s="75"/>
      <c r="CJ4" s="75"/>
      <c r="CK4" s="75"/>
      <c r="CL4" s="75"/>
      <c r="CM4" s="75" t="s">
        <v>61</v>
      </c>
      <c r="CN4" s="75"/>
      <c r="CO4" s="75"/>
      <c r="CP4" s="75"/>
      <c r="CQ4" s="75"/>
      <c r="CR4" s="75"/>
      <c r="CS4" s="75"/>
      <c r="CT4" s="75"/>
      <c r="CU4" s="75"/>
      <c r="CV4" s="75"/>
      <c r="CW4" s="75"/>
      <c r="CX4" s="75" t="s">
        <v>62</v>
      </c>
      <c r="CY4" s="75"/>
      <c r="CZ4" s="75"/>
      <c r="DA4" s="75"/>
      <c r="DB4" s="75"/>
      <c r="DC4" s="75"/>
      <c r="DD4" s="75"/>
      <c r="DE4" s="75"/>
      <c r="DF4" s="75"/>
      <c r="DG4" s="75"/>
      <c r="DH4" s="75"/>
      <c r="DI4" s="75" t="s">
        <v>63</v>
      </c>
      <c r="DJ4" s="75"/>
      <c r="DK4" s="75"/>
      <c r="DL4" s="75"/>
      <c r="DM4" s="75"/>
      <c r="DN4" s="75"/>
      <c r="DO4" s="75"/>
      <c r="DP4" s="75"/>
      <c r="DQ4" s="75"/>
      <c r="DR4" s="75"/>
      <c r="DS4" s="75"/>
      <c r="DT4" s="75" t="s">
        <v>64</v>
      </c>
      <c r="DU4" s="75"/>
      <c r="DV4" s="75"/>
      <c r="DW4" s="75"/>
      <c r="DX4" s="75"/>
      <c r="DY4" s="75"/>
      <c r="DZ4" s="75"/>
      <c r="EA4" s="75"/>
      <c r="EB4" s="75"/>
      <c r="EC4" s="75"/>
      <c r="ED4" s="75"/>
      <c r="EE4" s="75" t="s">
        <v>65</v>
      </c>
      <c r="EF4" s="75"/>
      <c r="EG4" s="75"/>
      <c r="EH4" s="75"/>
      <c r="EI4" s="75"/>
      <c r="EJ4" s="75"/>
      <c r="EK4" s="75"/>
      <c r="EL4" s="75"/>
      <c r="EM4" s="75"/>
      <c r="EN4" s="75"/>
      <c r="EO4" s="75"/>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12131</v>
      </c>
      <c r="D6" s="33">
        <f t="shared" si="3"/>
        <v>46</v>
      </c>
      <c r="E6" s="33">
        <f t="shared" si="3"/>
        <v>17</v>
      </c>
      <c r="F6" s="33">
        <f t="shared" si="3"/>
        <v>1</v>
      </c>
      <c r="G6" s="33">
        <f t="shared" si="3"/>
        <v>0</v>
      </c>
      <c r="H6" s="33" t="str">
        <f t="shared" si="3"/>
        <v>北海道　苫小牧市</v>
      </c>
      <c r="I6" s="33" t="str">
        <f t="shared" si="3"/>
        <v>法適用</v>
      </c>
      <c r="J6" s="33" t="str">
        <f t="shared" si="3"/>
        <v>下水道事業</v>
      </c>
      <c r="K6" s="33" t="str">
        <f t="shared" si="3"/>
        <v>公共下水道</v>
      </c>
      <c r="L6" s="33" t="str">
        <f t="shared" si="3"/>
        <v>Ad</v>
      </c>
      <c r="M6" s="33" t="str">
        <f t="shared" si="3"/>
        <v>非設置</v>
      </c>
      <c r="N6" s="34" t="str">
        <f t="shared" si="3"/>
        <v>-</v>
      </c>
      <c r="O6" s="34">
        <f t="shared" si="3"/>
        <v>59.81</v>
      </c>
      <c r="P6" s="34">
        <f t="shared" si="3"/>
        <v>99.16</v>
      </c>
      <c r="Q6" s="34">
        <f t="shared" si="3"/>
        <v>70.03</v>
      </c>
      <c r="R6" s="34">
        <f t="shared" si="3"/>
        <v>2253</v>
      </c>
      <c r="S6" s="34">
        <f t="shared" si="3"/>
        <v>171811</v>
      </c>
      <c r="T6" s="34">
        <f t="shared" si="3"/>
        <v>561.57000000000005</v>
      </c>
      <c r="U6" s="34">
        <f t="shared" si="3"/>
        <v>305.95</v>
      </c>
      <c r="V6" s="34">
        <f t="shared" si="3"/>
        <v>169833</v>
      </c>
      <c r="W6" s="34">
        <f t="shared" si="3"/>
        <v>44.24</v>
      </c>
      <c r="X6" s="34">
        <f t="shared" si="3"/>
        <v>3838.9</v>
      </c>
      <c r="Y6" s="35">
        <f>IF(Y7="",NA(),Y7)</f>
        <v>112.47</v>
      </c>
      <c r="Z6" s="35">
        <f t="shared" ref="Z6:AH6" si="4">IF(Z7="",NA(),Z7)</f>
        <v>111.45</v>
      </c>
      <c r="AA6" s="35">
        <f t="shared" si="4"/>
        <v>113.08</v>
      </c>
      <c r="AB6" s="35">
        <f t="shared" si="4"/>
        <v>112.2</v>
      </c>
      <c r="AC6" s="35">
        <f t="shared" si="4"/>
        <v>113.84</v>
      </c>
      <c r="AD6" s="35">
        <f t="shared" si="4"/>
        <v>108.53</v>
      </c>
      <c r="AE6" s="35">
        <f t="shared" si="4"/>
        <v>108.52</v>
      </c>
      <c r="AF6" s="35">
        <f t="shared" si="4"/>
        <v>109.12</v>
      </c>
      <c r="AG6" s="35">
        <f t="shared" si="4"/>
        <v>110.22</v>
      </c>
      <c r="AH6" s="35">
        <f t="shared" si="4"/>
        <v>110.01</v>
      </c>
      <c r="AI6" s="34" t="str">
        <f>IF(AI7="","",IF(AI7="-","【-】","【"&amp;SUBSTITUTE(TEXT(AI7,"#,##0.00"),"-","△")&amp;"】"))</f>
        <v>【108.69】</v>
      </c>
      <c r="AJ6" s="34">
        <f>IF(AJ7="",NA(),AJ7)</f>
        <v>0</v>
      </c>
      <c r="AK6" s="34">
        <f t="shared" ref="AK6:AS6" si="5">IF(AK7="",NA(),AK7)</f>
        <v>0</v>
      </c>
      <c r="AL6" s="34">
        <f t="shared" si="5"/>
        <v>0</v>
      </c>
      <c r="AM6" s="34">
        <f t="shared" si="5"/>
        <v>0</v>
      </c>
      <c r="AN6" s="34">
        <f t="shared" si="5"/>
        <v>0</v>
      </c>
      <c r="AO6" s="35">
        <f t="shared" si="5"/>
        <v>4.72</v>
      </c>
      <c r="AP6" s="35">
        <f t="shared" si="5"/>
        <v>4.87</v>
      </c>
      <c r="AQ6" s="35">
        <f t="shared" si="5"/>
        <v>3.8</v>
      </c>
      <c r="AR6" s="35">
        <f t="shared" si="5"/>
        <v>3.21</v>
      </c>
      <c r="AS6" s="35">
        <f t="shared" si="5"/>
        <v>2.36</v>
      </c>
      <c r="AT6" s="34" t="str">
        <f>IF(AT7="","",IF(AT7="-","【-】","【"&amp;SUBSTITUTE(TEXT(AT7,"#,##0.00"),"-","△")&amp;"】"))</f>
        <v>【3.28】</v>
      </c>
      <c r="AU6" s="35">
        <f>IF(AU7="",NA(),AU7)</f>
        <v>41.27</v>
      </c>
      <c r="AV6" s="35">
        <f t="shared" ref="AV6:BD6" si="6">IF(AV7="",NA(),AV7)</f>
        <v>43.61</v>
      </c>
      <c r="AW6" s="35">
        <f t="shared" si="6"/>
        <v>52.08</v>
      </c>
      <c r="AX6" s="35">
        <f t="shared" si="6"/>
        <v>80.89</v>
      </c>
      <c r="AY6" s="35">
        <f t="shared" si="6"/>
        <v>83.89</v>
      </c>
      <c r="AZ6" s="35">
        <f t="shared" si="6"/>
        <v>45.99</v>
      </c>
      <c r="BA6" s="35">
        <f t="shared" si="6"/>
        <v>47.32</v>
      </c>
      <c r="BB6" s="35">
        <f t="shared" si="6"/>
        <v>49.96</v>
      </c>
      <c r="BC6" s="35">
        <f t="shared" si="6"/>
        <v>58.04</v>
      </c>
      <c r="BD6" s="35">
        <f t="shared" si="6"/>
        <v>62.12</v>
      </c>
      <c r="BE6" s="34" t="str">
        <f>IF(BE7="","",IF(BE7="-","【-】","【"&amp;SUBSTITUTE(TEXT(BE7,"#,##0.00"),"-","△")&amp;"】"))</f>
        <v>【69.49】</v>
      </c>
      <c r="BF6" s="35">
        <f>IF(BF7="",NA(),BF7)</f>
        <v>741.75</v>
      </c>
      <c r="BG6" s="35">
        <f t="shared" ref="BG6:BO6" si="7">IF(BG7="",NA(),BG7)</f>
        <v>724.09</v>
      </c>
      <c r="BH6" s="35">
        <f t="shared" si="7"/>
        <v>704.93</v>
      </c>
      <c r="BI6" s="35">
        <f t="shared" si="7"/>
        <v>692.9</v>
      </c>
      <c r="BJ6" s="35">
        <f t="shared" si="7"/>
        <v>699.99</v>
      </c>
      <c r="BK6" s="35">
        <f t="shared" si="7"/>
        <v>963.16</v>
      </c>
      <c r="BL6" s="35">
        <f t="shared" si="7"/>
        <v>1017.47</v>
      </c>
      <c r="BM6" s="35">
        <f t="shared" si="7"/>
        <v>970.35</v>
      </c>
      <c r="BN6" s="35">
        <f t="shared" si="7"/>
        <v>917.29</v>
      </c>
      <c r="BO6" s="35">
        <f t="shared" si="7"/>
        <v>875.53</v>
      </c>
      <c r="BP6" s="34" t="str">
        <f>IF(BP7="","",IF(BP7="-","【-】","【"&amp;SUBSTITUTE(TEXT(BP7,"#,##0.00"),"-","△")&amp;"】"))</f>
        <v>【682.78】</v>
      </c>
      <c r="BQ6" s="35">
        <f>IF(BQ7="",NA(),BQ7)</f>
        <v>111.24</v>
      </c>
      <c r="BR6" s="35">
        <f t="shared" ref="BR6:BZ6" si="8">IF(BR7="",NA(),BR7)</f>
        <v>109.97</v>
      </c>
      <c r="BS6" s="35">
        <f t="shared" si="8"/>
        <v>114.69</v>
      </c>
      <c r="BT6" s="35">
        <f t="shared" si="8"/>
        <v>109.68</v>
      </c>
      <c r="BU6" s="35">
        <f t="shared" si="8"/>
        <v>113.17</v>
      </c>
      <c r="BV6" s="35">
        <f t="shared" si="8"/>
        <v>94.82</v>
      </c>
      <c r="BW6" s="35">
        <f t="shared" si="8"/>
        <v>96.37</v>
      </c>
      <c r="BX6" s="35">
        <f t="shared" si="8"/>
        <v>99.26</v>
      </c>
      <c r="BY6" s="35">
        <f t="shared" si="8"/>
        <v>99.67</v>
      </c>
      <c r="BZ6" s="35">
        <f t="shared" si="8"/>
        <v>99.83</v>
      </c>
      <c r="CA6" s="34" t="str">
        <f>IF(CA7="","",IF(CA7="-","【-】","【"&amp;SUBSTITUTE(TEXT(CA7,"#,##0.00"),"-","△")&amp;"】"))</f>
        <v>【100.91】</v>
      </c>
      <c r="CB6" s="35">
        <f>IF(CB7="",NA(),CB7)</f>
        <v>133.84</v>
      </c>
      <c r="CC6" s="35">
        <f t="shared" ref="CC6:CK6" si="9">IF(CC7="",NA(),CC7)</f>
        <v>136.79</v>
      </c>
      <c r="CD6" s="35">
        <f t="shared" si="9"/>
        <v>131.43</v>
      </c>
      <c r="CE6" s="35">
        <f t="shared" si="9"/>
        <v>136.15</v>
      </c>
      <c r="CF6" s="35">
        <f t="shared" si="9"/>
        <v>132.21</v>
      </c>
      <c r="CG6" s="35">
        <f t="shared" si="9"/>
        <v>162.88</v>
      </c>
      <c r="CH6" s="35">
        <f t="shared" si="9"/>
        <v>162.65</v>
      </c>
      <c r="CI6" s="35">
        <f t="shared" si="9"/>
        <v>159.53</v>
      </c>
      <c r="CJ6" s="35">
        <f t="shared" si="9"/>
        <v>159.6</v>
      </c>
      <c r="CK6" s="35">
        <f t="shared" si="9"/>
        <v>158.94</v>
      </c>
      <c r="CL6" s="34" t="str">
        <f>IF(CL7="","",IF(CL7="-","【-】","【"&amp;SUBSTITUTE(TEXT(CL7,"#,##0.00"),"-","△")&amp;"】"))</f>
        <v>【136.86】</v>
      </c>
      <c r="CM6" s="35">
        <f>IF(CM7="",NA(),CM7)</f>
        <v>74.819999999999993</v>
      </c>
      <c r="CN6" s="35">
        <f t="shared" ref="CN6:CV6" si="10">IF(CN7="",NA(),CN7)</f>
        <v>80.94</v>
      </c>
      <c r="CO6" s="35">
        <f t="shared" si="10"/>
        <v>79.36</v>
      </c>
      <c r="CP6" s="35">
        <f t="shared" si="10"/>
        <v>78.64</v>
      </c>
      <c r="CQ6" s="35">
        <f t="shared" si="10"/>
        <v>81.41</v>
      </c>
      <c r="CR6" s="35">
        <f t="shared" si="10"/>
        <v>67.95</v>
      </c>
      <c r="CS6" s="35">
        <f t="shared" si="10"/>
        <v>66.63</v>
      </c>
      <c r="CT6" s="35">
        <f t="shared" si="10"/>
        <v>67.040000000000006</v>
      </c>
      <c r="CU6" s="35">
        <f t="shared" si="10"/>
        <v>66.34</v>
      </c>
      <c r="CV6" s="35">
        <f t="shared" si="10"/>
        <v>67.069999999999993</v>
      </c>
      <c r="CW6" s="34" t="str">
        <f>IF(CW7="","",IF(CW7="-","【-】","【"&amp;SUBSTITUTE(TEXT(CW7,"#,##0.00"),"-","△")&amp;"】"))</f>
        <v>【58.98】</v>
      </c>
      <c r="CX6" s="35">
        <f>IF(CX7="",NA(),CX7)</f>
        <v>99.73</v>
      </c>
      <c r="CY6" s="35">
        <f t="shared" ref="CY6:DG6" si="11">IF(CY7="",NA(),CY7)</f>
        <v>99.74</v>
      </c>
      <c r="CZ6" s="35">
        <f t="shared" si="11"/>
        <v>99.74</v>
      </c>
      <c r="DA6" s="35">
        <f t="shared" si="11"/>
        <v>99.77</v>
      </c>
      <c r="DB6" s="35">
        <f t="shared" si="11"/>
        <v>99.83</v>
      </c>
      <c r="DC6" s="35">
        <f t="shared" si="11"/>
        <v>93.12</v>
      </c>
      <c r="DD6" s="35">
        <f t="shared" si="11"/>
        <v>93.38</v>
      </c>
      <c r="DE6" s="35">
        <f t="shared" si="11"/>
        <v>93.5</v>
      </c>
      <c r="DF6" s="35">
        <f t="shared" si="11"/>
        <v>93.86</v>
      </c>
      <c r="DG6" s="35">
        <f t="shared" si="11"/>
        <v>93.96</v>
      </c>
      <c r="DH6" s="34" t="str">
        <f>IF(DH7="","",IF(DH7="-","【-】","【"&amp;SUBSTITUTE(TEXT(DH7,"#,##0.00"),"-","△")&amp;"】"))</f>
        <v>【95.20】</v>
      </c>
      <c r="DI6" s="35">
        <f>IF(DI7="",NA(),DI7)</f>
        <v>42.53</v>
      </c>
      <c r="DJ6" s="35">
        <f t="shared" ref="DJ6:DR6" si="12">IF(DJ7="",NA(),DJ7)</f>
        <v>43.74</v>
      </c>
      <c r="DK6" s="35">
        <f t="shared" si="12"/>
        <v>45.06</v>
      </c>
      <c r="DL6" s="35">
        <f t="shared" si="12"/>
        <v>46.28</v>
      </c>
      <c r="DM6" s="35">
        <f t="shared" si="12"/>
        <v>47.16</v>
      </c>
      <c r="DN6" s="35">
        <f t="shared" si="12"/>
        <v>28.35</v>
      </c>
      <c r="DO6" s="35">
        <f t="shared" si="12"/>
        <v>27.96</v>
      </c>
      <c r="DP6" s="35">
        <f t="shared" si="12"/>
        <v>28.81</v>
      </c>
      <c r="DQ6" s="35">
        <f t="shared" si="12"/>
        <v>31.19</v>
      </c>
      <c r="DR6" s="35">
        <f t="shared" si="12"/>
        <v>33.090000000000003</v>
      </c>
      <c r="DS6" s="34" t="str">
        <f>IF(DS7="","",IF(DS7="-","【-】","【"&amp;SUBSTITUTE(TEXT(DS7,"#,##0.00"),"-","△")&amp;"】"))</f>
        <v>【38.60】</v>
      </c>
      <c r="DT6" s="35">
        <f>IF(DT7="",NA(),DT7)</f>
        <v>2.71</v>
      </c>
      <c r="DU6" s="35">
        <f t="shared" ref="DU6:EC6" si="13">IF(DU7="",NA(),DU7)</f>
        <v>3.23</v>
      </c>
      <c r="DV6" s="35">
        <f t="shared" si="13"/>
        <v>4</v>
      </c>
      <c r="DW6" s="35">
        <f t="shared" si="13"/>
        <v>4.1500000000000004</v>
      </c>
      <c r="DX6" s="35">
        <f t="shared" si="13"/>
        <v>4.3899999999999997</v>
      </c>
      <c r="DY6" s="35">
        <f t="shared" si="13"/>
        <v>3.05</v>
      </c>
      <c r="DZ6" s="35">
        <f t="shared" si="13"/>
        <v>3.4</v>
      </c>
      <c r="EA6" s="35">
        <f t="shared" si="13"/>
        <v>3.84</v>
      </c>
      <c r="EB6" s="35">
        <f t="shared" si="13"/>
        <v>4.3099999999999996</v>
      </c>
      <c r="EC6" s="35">
        <f t="shared" si="13"/>
        <v>5.04</v>
      </c>
      <c r="ED6" s="34" t="str">
        <f>IF(ED7="","",IF(ED7="-","【-】","【"&amp;SUBSTITUTE(TEXT(ED7,"#,##0.00"),"-","△")&amp;"】"))</f>
        <v>【5.64】</v>
      </c>
      <c r="EE6" s="35">
        <f>IF(EE7="",NA(),EE7)</f>
        <v>0.03</v>
      </c>
      <c r="EF6" s="35">
        <f t="shared" ref="EF6:EN6" si="14">IF(EF7="",NA(),EF7)</f>
        <v>0.05</v>
      </c>
      <c r="EG6" s="35">
        <f t="shared" si="14"/>
        <v>0.11</v>
      </c>
      <c r="EH6" s="35">
        <f t="shared" si="14"/>
        <v>0.17</v>
      </c>
      <c r="EI6" s="35">
        <f t="shared" si="14"/>
        <v>0.25</v>
      </c>
      <c r="EJ6" s="35">
        <f t="shared" si="14"/>
        <v>0.08</v>
      </c>
      <c r="EK6" s="35">
        <f t="shared" si="14"/>
        <v>0.22</v>
      </c>
      <c r="EL6" s="35">
        <f t="shared" si="14"/>
        <v>0.28000000000000003</v>
      </c>
      <c r="EM6" s="35">
        <f t="shared" si="14"/>
        <v>0.21</v>
      </c>
      <c r="EN6" s="35">
        <f t="shared" si="14"/>
        <v>0.25</v>
      </c>
      <c r="EO6" s="34" t="str">
        <f>IF(EO7="","",IF(EO7="-","【-】","【"&amp;SUBSTITUTE(TEXT(EO7,"#,##0.00"),"-","△")&amp;"】"))</f>
        <v>【0.23】</v>
      </c>
    </row>
    <row r="7" spans="1:148" s="36" customFormat="1" x14ac:dyDescent="0.15">
      <c r="A7" s="28"/>
      <c r="B7" s="37">
        <v>2018</v>
      </c>
      <c r="C7" s="37">
        <v>12131</v>
      </c>
      <c r="D7" s="37">
        <v>46</v>
      </c>
      <c r="E7" s="37">
        <v>17</v>
      </c>
      <c r="F7" s="37">
        <v>1</v>
      </c>
      <c r="G7" s="37">
        <v>0</v>
      </c>
      <c r="H7" s="37" t="s">
        <v>95</v>
      </c>
      <c r="I7" s="37" t="s">
        <v>96</v>
      </c>
      <c r="J7" s="37" t="s">
        <v>97</v>
      </c>
      <c r="K7" s="37" t="s">
        <v>98</v>
      </c>
      <c r="L7" s="37" t="s">
        <v>99</v>
      </c>
      <c r="M7" s="37" t="s">
        <v>100</v>
      </c>
      <c r="N7" s="38" t="s">
        <v>101</v>
      </c>
      <c r="O7" s="38">
        <v>59.81</v>
      </c>
      <c r="P7" s="38">
        <v>99.16</v>
      </c>
      <c r="Q7" s="38">
        <v>70.03</v>
      </c>
      <c r="R7" s="38">
        <v>2253</v>
      </c>
      <c r="S7" s="38">
        <v>171811</v>
      </c>
      <c r="T7" s="38">
        <v>561.57000000000005</v>
      </c>
      <c r="U7" s="38">
        <v>305.95</v>
      </c>
      <c r="V7" s="38">
        <v>169833</v>
      </c>
      <c r="W7" s="38">
        <v>44.24</v>
      </c>
      <c r="X7" s="38">
        <v>3838.9</v>
      </c>
      <c r="Y7" s="38">
        <v>112.47</v>
      </c>
      <c r="Z7" s="38">
        <v>111.45</v>
      </c>
      <c r="AA7" s="38">
        <v>113.08</v>
      </c>
      <c r="AB7" s="38">
        <v>112.2</v>
      </c>
      <c r="AC7" s="38">
        <v>113.84</v>
      </c>
      <c r="AD7" s="38">
        <v>108.53</v>
      </c>
      <c r="AE7" s="38">
        <v>108.52</v>
      </c>
      <c r="AF7" s="38">
        <v>109.12</v>
      </c>
      <c r="AG7" s="38">
        <v>110.22</v>
      </c>
      <c r="AH7" s="38">
        <v>110.01</v>
      </c>
      <c r="AI7" s="38">
        <v>108.69</v>
      </c>
      <c r="AJ7" s="38">
        <v>0</v>
      </c>
      <c r="AK7" s="38">
        <v>0</v>
      </c>
      <c r="AL7" s="38">
        <v>0</v>
      </c>
      <c r="AM7" s="38">
        <v>0</v>
      </c>
      <c r="AN7" s="38">
        <v>0</v>
      </c>
      <c r="AO7" s="38">
        <v>4.72</v>
      </c>
      <c r="AP7" s="38">
        <v>4.87</v>
      </c>
      <c r="AQ7" s="38">
        <v>3.8</v>
      </c>
      <c r="AR7" s="38">
        <v>3.21</v>
      </c>
      <c r="AS7" s="38">
        <v>2.36</v>
      </c>
      <c r="AT7" s="38">
        <v>3.28</v>
      </c>
      <c r="AU7" s="38">
        <v>41.27</v>
      </c>
      <c r="AV7" s="38">
        <v>43.61</v>
      </c>
      <c r="AW7" s="38">
        <v>52.08</v>
      </c>
      <c r="AX7" s="38">
        <v>80.89</v>
      </c>
      <c r="AY7" s="38">
        <v>83.89</v>
      </c>
      <c r="AZ7" s="38">
        <v>45.99</v>
      </c>
      <c r="BA7" s="38">
        <v>47.32</v>
      </c>
      <c r="BB7" s="38">
        <v>49.96</v>
      </c>
      <c r="BC7" s="38">
        <v>58.04</v>
      </c>
      <c r="BD7" s="38">
        <v>62.12</v>
      </c>
      <c r="BE7" s="38">
        <v>69.489999999999995</v>
      </c>
      <c r="BF7" s="38">
        <v>741.75</v>
      </c>
      <c r="BG7" s="38">
        <v>724.09</v>
      </c>
      <c r="BH7" s="38">
        <v>704.93</v>
      </c>
      <c r="BI7" s="38">
        <v>692.9</v>
      </c>
      <c r="BJ7" s="38">
        <v>699.99</v>
      </c>
      <c r="BK7" s="38">
        <v>963.16</v>
      </c>
      <c r="BL7" s="38">
        <v>1017.47</v>
      </c>
      <c r="BM7" s="38">
        <v>970.35</v>
      </c>
      <c r="BN7" s="38">
        <v>917.29</v>
      </c>
      <c r="BO7" s="38">
        <v>875.53</v>
      </c>
      <c r="BP7" s="38">
        <v>682.78</v>
      </c>
      <c r="BQ7" s="38">
        <v>111.24</v>
      </c>
      <c r="BR7" s="38">
        <v>109.97</v>
      </c>
      <c r="BS7" s="38">
        <v>114.69</v>
      </c>
      <c r="BT7" s="38">
        <v>109.68</v>
      </c>
      <c r="BU7" s="38">
        <v>113.17</v>
      </c>
      <c r="BV7" s="38">
        <v>94.82</v>
      </c>
      <c r="BW7" s="38">
        <v>96.37</v>
      </c>
      <c r="BX7" s="38">
        <v>99.26</v>
      </c>
      <c r="BY7" s="38">
        <v>99.67</v>
      </c>
      <c r="BZ7" s="38">
        <v>99.83</v>
      </c>
      <c r="CA7" s="38">
        <v>100.91</v>
      </c>
      <c r="CB7" s="38">
        <v>133.84</v>
      </c>
      <c r="CC7" s="38">
        <v>136.79</v>
      </c>
      <c r="CD7" s="38">
        <v>131.43</v>
      </c>
      <c r="CE7" s="38">
        <v>136.15</v>
      </c>
      <c r="CF7" s="38">
        <v>132.21</v>
      </c>
      <c r="CG7" s="38">
        <v>162.88</v>
      </c>
      <c r="CH7" s="38">
        <v>162.65</v>
      </c>
      <c r="CI7" s="38">
        <v>159.53</v>
      </c>
      <c r="CJ7" s="38">
        <v>159.6</v>
      </c>
      <c r="CK7" s="38">
        <v>158.94</v>
      </c>
      <c r="CL7" s="38">
        <v>136.86000000000001</v>
      </c>
      <c r="CM7" s="38">
        <v>74.819999999999993</v>
      </c>
      <c r="CN7" s="38">
        <v>80.94</v>
      </c>
      <c r="CO7" s="38">
        <v>79.36</v>
      </c>
      <c r="CP7" s="38">
        <v>78.64</v>
      </c>
      <c r="CQ7" s="38">
        <v>81.41</v>
      </c>
      <c r="CR7" s="38">
        <v>67.95</v>
      </c>
      <c r="CS7" s="38">
        <v>66.63</v>
      </c>
      <c r="CT7" s="38">
        <v>67.040000000000006</v>
      </c>
      <c r="CU7" s="38">
        <v>66.34</v>
      </c>
      <c r="CV7" s="38">
        <v>67.069999999999993</v>
      </c>
      <c r="CW7" s="38">
        <v>58.98</v>
      </c>
      <c r="CX7" s="38">
        <v>99.73</v>
      </c>
      <c r="CY7" s="38">
        <v>99.74</v>
      </c>
      <c r="CZ7" s="38">
        <v>99.74</v>
      </c>
      <c r="DA7" s="38">
        <v>99.77</v>
      </c>
      <c r="DB7" s="38">
        <v>99.83</v>
      </c>
      <c r="DC7" s="38">
        <v>93.12</v>
      </c>
      <c r="DD7" s="38">
        <v>93.38</v>
      </c>
      <c r="DE7" s="38">
        <v>93.5</v>
      </c>
      <c r="DF7" s="38">
        <v>93.86</v>
      </c>
      <c r="DG7" s="38">
        <v>93.96</v>
      </c>
      <c r="DH7" s="38">
        <v>95.2</v>
      </c>
      <c r="DI7" s="38">
        <v>42.53</v>
      </c>
      <c r="DJ7" s="38">
        <v>43.74</v>
      </c>
      <c r="DK7" s="38">
        <v>45.06</v>
      </c>
      <c r="DL7" s="38">
        <v>46.28</v>
      </c>
      <c r="DM7" s="38">
        <v>47.16</v>
      </c>
      <c r="DN7" s="38">
        <v>28.35</v>
      </c>
      <c r="DO7" s="38">
        <v>27.96</v>
      </c>
      <c r="DP7" s="38">
        <v>28.81</v>
      </c>
      <c r="DQ7" s="38">
        <v>31.19</v>
      </c>
      <c r="DR7" s="38">
        <v>33.090000000000003</v>
      </c>
      <c r="DS7" s="38">
        <v>38.6</v>
      </c>
      <c r="DT7" s="38">
        <v>2.71</v>
      </c>
      <c r="DU7" s="38">
        <v>3.23</v>
      </c>
      <c r="DV7" s="38">
        <v>4</v>
      </c>
      <c r="DW7" s="38">
        <v>4.1500000000000004</v>
      </c>
      <c r="DX7" s="38">
        <v>4.3899999999999997</v>
      </c>
      <c r="DY7" s="38">
        <v>3.05</v>
      </c>
      <c r="DZ7" s="38">
        <v>3.4</v>
      </c>
      <c r="EA7" s="38">
        <v>3.84</v>
      </c>
      <c r="EB7" s="38">
        <v>4.3099999999999996</v>
      </c>
      <c r="EC7" s="38">
        <v>5.04</v>
      </c>
      <c r="ED7" s="38">
        <v>5.64</v>
      </c>
      <c r="EE7" s="38">
        <v>0.03</v>
      </c>
      <c r="EF7" s="38">
        <v>0.05</v>
      </c>
      <c r="EG7" s="38">
        <v>0.11</v>
      </c>
      <c r="EH7" s="38">
        <v>0.17</v>
      </c>
      <c r="EI7" s="38">
        <v>0.25</v>
      </c>
      <c r="EJ7" s="38">
        <v>0.08</v>
      </c>
      <c r="EK7" s="38">
        <v>0.22</v>
      </c>
      <c r="EL7" s="38">
        <v>0.28000000000000003</v>
      </c>
      <c r="EM7" s="38">
        <v>0.21</v>
      </c>
      <c r="EN7" s="38">
        <v>0.25</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宮下　知之</cp:lastModifiedBy>
  <dcterms:created xsi:type="dcterms:W3CDTF">2019-12-05T04:42:07Z</dcterms:created>
  <dcterms:modified xsi:type="dcterms:W3CDTF">2020-01-26T23:30:19Z</dcterms:modified>
  <cp:category/>
</cp:coreProperties>
</file>