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tm52118\Desktop\R3.1.4HPアップエクセル（平均　危機関連文言追加）\危機関連\"/>
    </mc:Choice>
  </mc:AlternateContent>
  <bookViews>
    <workbookView xWindow="0" yWindow="0" windowWidth="19200" windowHeight="11610" activeTab="1"/>
  </bookViews>
  <sheets>
    <sheet name="危機関連保証様式(全て自動計算" sheetId="4" r:id="rId1"/>
    <sheet name="証明資料" sheetId="1" r:id="rId2"/>
    <sheet name="決裁" sheetId="5" state="hidden" r:id="rId3"/>
  </sheets>
  <externalReferences>
    <externalReference r:id="rId4"/>
  </externalReferences>
  <definedNames>
    <definedName name="_xlnm.Print_Area" localSheetId="0">'危機関連保証様式(全て自動計算'!$A$1:$AJ$120</definedName>
    <definedName name="_xlnm.Print_Area" localSheetId="1">証明資料!$A$1:$AE$45</definedName>
  </definedNames>
  <calcPr calcId="152511"/>
</workbook>
</file>

<file path=xl/calcChain.xml><?xml version="1.0" encoding="utf-8"?>
<calcChain xmlns="http://schemas.openxmlformats.org/spreadsheetml/2006/main">
  <c r="L15" i="1" l="1"/>
  <c r="L14" i="1"/>
  <c r="L12" i="1"/>
  <c r="M30" i="4" l="1"/>
  <c r="M90" i="4" s="1"/>
  <c r="O28" i="4"/>
  <c r="O88" i="4" s="1"/>
  <c r="N32" i="1"/>
  <c r="N33" i="1" s="1"/>
  <c r="N29" i="1"/>
  <c r="N30" i="1" s="1"/>
  <c r="L30" i="1"/>
  <c r="L33" i="1" s="1"/>
  <c r="L29" i="1"/>
  <c r="L32" i="1" s="1"/>
  <c r="P16" i="1"/>
  <c r="N2" i="1"/>
  <c r="P25" i="1"/>
  <c r="P26" i="1" s="1"/>
  <c r="Z30" i="4" s="1"/>
  <c r="O24" i="1"/>
  <c r="M24" i="1"/>
  <c r="O23" i="1"/>
  <c r="M23" i="1"/>
  <c r="O22" i="1"/>
  <c r="M22" i="1"/>
  <c r="N19" i="1"/>
  <c r="L19" i="1"/>
  <c r="O15" i="1"/>
  <c r="N15" i="1"/>
  <c r="N24" i="1" s="1"/>
  <c r="M15" i="1"/>
  <c r="L24" i="1"/>
  <c r="O14" i="1"/>
  <c r="N14" i="1"/>
  <c r="N23" i="1" s="1"/>
  <c r="M14" i="1"/>
  <c r="L23" i="1"/>
  <c r="O13" i="1"/>
  <c r="N13" i="1"/>
  <c r="N22" i="1" s="1"/>
  <c r="M13" i="1"/>
  <c r="L13" i="1"/>
  <c r="L22" i="1" s="1"/>
  <c r="N12" i="1"/>
  <c r="N21" i="1" s="1"/>
  <c r="L21" i="1"/>
  <c r="N11" i="1"/>
  <c r="N20" i="1" s="1"/>
  <c r="L11" i="1"/>
  <c r="L20" i="1" s="1"/>
  <c r="P17" i="1" l="1"/>
  <c r="W35" i="1" l="1"/>
  <c r="Z28" i="4"/>
  <c r="W27" i="1"/>
  <c r="AC24" i="4" l="1"/>
  <c r="Y70" i="1" l="1"/>
  <c r="A5" i="5" l="1"/>
  <c r="A3" i="5"/>
  <c r="A1" i="5"/>
  <c r="P31" i="1" l="1"/>
  <c r="Z36" i="4" s="1"/>
  <c r="P34" i="1"/>
  <c r="Z38" i="4" s="1"/>
  <c r="N45" i="1" l="1"/>
  <c r="N44" i="1"/>
  <c r="N43" i="1"/>
  <c r="X42" i="1"/>
  <c r="U42" i="1"/>
  <c r="R42" i="1"/>
  <c r="X9" i="4"/>
  <c r="X69" i="4" s="1"/>
  <c r="Z96" i="4"/>
  <c r="Z90" i="4"/>
  <c r="C41" i="4"/>
  <c r="C101" i="4" s="1"/>
  <c r="Z98" i="4"/>
  <c r="Z21" i="4"/>
  <c r="Z81" i="4" s="1"/>
  <c r="X12" i="4"/>
  <c r="X72" i="4" s="1"/>
  <c r="X11" i="4"/>
  <c r="X71" i="4" s="1"/>
  <c r="AF5" i="4"/>
  <c r="AF65" i="4" s="1"/>
  <c r="AC5" i="4"/>
  <c r="AC65" i="4" s="1"/>
  <c r="AA5" i="4"/>
  <c r="AA65" i="4" s="1"/>
  <c r="Z88" i="4" l="1"/>
  <c r="Z32" i="4"/>
  <c r="Z92" i="4" s="1"/>
  <c r="AC84" i="4"/>
</calcChain>
</file>

<file path=xl/sharedStrings.xml><?xml version="1.0" encoding="utf-8"?>
<sst xmlns="http://schemas.openxmlformats.org/spreadsheetml/2006/main" count="223" uniqueCount="106">
  <si>
    <t>様式第４</t>
    <rPh sb="0" eb="2">
      <t>ヨウシキ</t>
    </rPh>
    <rPh sb="2" eb="3">
      <t>ダイ</t>
    </rPh>
    <phoneticPr fontId="7"/>
  </si>
  <si>
    <t>令和</t>
    <phoneticPr fontId="7"/>
  </si>
  <si>
    <t>年</t>
    <rPh sb="0" eb="1">
      <t>ネン</t>
    </rPh>
    <phoneticPr fontId="7"/>
  </si>
  <si>
    <t>月</t>
    <rPh sb="0" eb="1">
      <t>ツキ</t>
    </rPh>
    <phoneticPr fontId="7"/>
  </si>
  <si>
    <t>日</t>
    <rPh sb="0" eb="1">
      <t>ヒ</t>
    </rPh>
    <phoneticPr fontId="7"/>
  </si>
  <si>
    <t>苫小牧市長　　殿</t>
    <rPh sb="0" eb="5">
      <t>トマコマイシチョウ</t>
    </rPh>
    <rPh sb="7" eb="8">
      <t>ドノ</t>
    </rPh>
    <phoneticPr fontId="7"/>
  </si>
  <si>
    <t>申請者</t>
    <rPh sb="0" eb="3">
      <t>シンセイシャ</t>
    </rPh>
    <phoneticPr fontId="7"/>
  </si>
  <si>
    <t>住所</t>
    <rPh sb="0" eb="2">
      <t>ジュウショ</t>
    </rPh>
    <phoneticPr fontId="7"/>
  </si>
  <si>
    <t>氏名</t>
    <rPh sb="0" eb="2">
      <t>シメイ</t>
    </rPh>
    <phoneticPr fontId="7"/>
  </si>
  <si>
    <t>印</t>
    <rPh sb="0" eb="1">
      <t>イン</t>
    </rPh>
    <phoneticPr fontId="7"/>
  </si>
  <si>
    <t>（名称及び代表者）</t>
    <rPh sb="1" eb="3">
      <t>メイショウ</t>
    </rPh>
    <rPh sb="3" eb="4">
      <t>オヨ</t>
    </rPh>
    <rPh sb="5" eb="8">
      <t>ダイヒョウシャ</t>
    </rPh>
    <phoneticPr fontId="7"/>
  </si>
  <si>
    <t>私は、</t>
    <rPh sb="0" eb="1">
      <t>ワタシ</t>
    </rPh>
    <phoneticPr fontId="7"/>
  </si>
  <si>
    <t>新型コロナウイルス感染症</t>
    <rPh sb="0" eb="2">
      <t>シンガタ</t>
    </rPh>
    <rPh sb="9" eb="12">
      <t>カンセンショウ</t>
    </rPh>
    <phoneticPr fontId="7"/>
  </si>
  <si>
    <t>記</t>
    <rPh sb="0" eb="1">
      <t>キ</t>
    </rPh>
    <phoneticPr fontId="7"/>
  </si>
  <si>
    <t>事業開始年月日</t>
    <rPh sb="0" eb="2">
      <t>ジギョウ</t>
    </rPh>
    <rPh sb="2" eb="4">
      <t>カイシ</t>
    </rPh>
    <rPh sb="4" eb="7">
      <t>ネンガッピ</t>
    </rPh>
    <phoneticPr fontId="7"/>
  </si>
  <si>
    <t>(1)売上高等</t>
    <rPh sb="3" eb="5">
      <t>ウリアゲ</t>
    </rPh>
    <rPh sb="5" eb="6">
      <t>タカ</t>
    </rPh>
    <rPh sb="6" eb="7">
      <t>ナド</t>
    </rPh>
    <phoneticPr fontId="7"/>
  </si>
  <si>
    <t>(イ)</t>
    <phoneticPr fontId="7"/>
  </si>
  <si>
    <t>最近１か月間の売上高等</t>
    <rPh sb="0" eb="2">
      <t>サイキン</t>
    </rPh>
    <rPh sb="4" eb="5">
      <t>ゲツ</t>
    </rPh>
    <rPh sb="5" eb="6">
      <t>カン</t>
    </rPh>
    <rPh sb="7" eb="9">
      <t>ウリアゲ</t>
    </rPh>
    <rPh sb="9" eb="10">
      <t>ダカ</t>
    </rPh>
    <rPh sb="10" eb="11">
      <t>ナド</t>
    </rPh>
    <phoneticPr fontId="7"/>
  </si>
  <si>
    <t>減少率</t>
    <rPh sb="0" eb="3">
      <t>ゲンショウリツ</t>
    </rPh>
    <phoneticPr fontId="7"/>
  </si>
  <si>
    <t>％</t>
    <phoneticPr fontId="7"/>
  </si>
  <si>
    <t>(実績)</t>
    <rPh sb="1" eb="3">
      <t>ジッセキ</t>
    </rPh>
    <phoneticPr fontId="7"/>
  </si>
  <si>
    <t>Ｂ－Ａ</t>
    <phoneticPr fontId="7"/>
  </si>
  <si>
    <t>×</t>
    <phoneticPr fontId="7"/>
  </si>
  <si>
    <t>Ｂ</t>
    <phoneticPr fontId="7"/>
  </si>
  <si>
    <t>A：</t>
    <phoneticPr fontId="7"/>
  </si>
  <si>
    <t>円</t>
    <rPh sb="0" eb="1">
      <t>エン</t>
    </rPh>
    <phoneticPr fontId="7"/>
  </si>
  <si>
    <t>B：</t>
    <phoneticPr fontId="7"/>
  </si>
  <si>
    <t>(ロ)</t>
    <phoneticPr fontId="7"/>
  </si>
  <si>
    <t>最近３か月間の売上高等の実績見込み</t>
    <rPh sb="0" eb="2">
      <t>サイキン</t>
    </rPh>
    <rPh sb="12" eb="14">
      <t>ジッセキ</t>
    </rPh>
    <rPh sb="14" eb="16">
      <t>ミコ</t>
    </rPh>
    <phoneticPr fontId="7"/>
  </si>
  <si>
    <t>％</t>
    <phoneticPr fontId="7"/>
  </si>
  <si>
    <t>(実績見込み)</t>
    <rPh sb="1" eb="3">
      <t>ジッセキ</t>
    </rPh>
    <rPh sb="3" eb="5">
      <t>ミコミ</t>
    </rPh>
    <phoneticPr fontId="7"/>
  </si>
  <si>
    <t>（Ｂ＋Ｄ）</t>
    <phoneticPr fontId="7"/>
  </si>
  <si>
    <t>－</t>
    <phoneticPr fontId="7"/>
  </si>
  <si>
    <t>（Ａ＋Ｃ）</t>
    <phoneticPr fontId="7"/>
  </si>
  <si>
    <t>×</t>
    <phoneticPr fontId="7"/>
  </si>
  <si>
    <t>Ｂ＋Ｄ</t>
    <phoneticPr fontId="7"/>
  </si>
  <si>
    <t>C：</t>
    <phoneticPr fontId="7"/>
  </si>
  <si>
    <t>Ａの期間後２か月間の見込み売上高等</t>
    <rPh sb="2" eb="4">
      <t>キカン</t>
    </rPh>
    <rPh sb="4" eb="5">
      <t>ゴ</t>
    </rPh>
    <rPh sb="7" eb="9">
      <t>ゲツカン</t>
    </rPh>
    <rPh sb="10" eb="12">
      <t>ミコ</t>
    </rPh>
    <rPh sb="13" eb="15">
      <t>ウリアゲ</t>
    </rPh>
    <rPh sb="15" eb="16">
      <t>ダカ</t>
    </rPh>
    <rPh sb="16" eb="17">
      <t>ナド</t>
    </rPh>
    <phoneticPr fontId="7"/>
  </si>
  <si>
    <t>D：</t>
    <phoneticPr fontId="7"/>
  </si>
  <si>
    <t>Ｃの期間に対応する前年の２か月間の売上高等</t>
    <rPh sb="2" eb="4">
      <t>キカン</t>
    </rPh>
    <rPh sb="5" eb="7">
      <t>タイオウ</t>
    </rPh>
    <rPh sb="9" eb="11">
      <t>ゼンネン</t>
    </rPh>
    <rPh sb="14" eb="16">
      <t>ゲツカン</t>
    </rPh>
    <rPh sb="17" eb="19">
      <t>ウリアゲ</t>
    </rPh>
    <rPh sb="19" eb="20">
      <t>ダカ</t>
    </rPh>
    <rPh sb="20" eb="21">
      <t>ナド</t>
    </rPh>
    <phoneticPr fontId="7"/>
  </si>
  <si>
    <t>売上高等が減少し、又は減少すると見込まれる理由</t>
    <rPh sb="0" eb="2">
      <t>ウリアゲ</t>
    </rPh>
    <rPh sb="2" eb="3">
      <t>タカ</t>
    </rPh>
    <rPh sb="3" eb="4">
      <t>ナド</t>
    </rPh>
    <rPh sb="5" eb="7">
      <t>ゲンショウ</t>
    </rPh>
    <rPh sb="9" eb="10">
      <t>マタ</t>
    </rPh>
    <rPh sb="11" eb="13">
      <t>ゲンショウ</t>
    </rPh>
    <rPh sb="16" eb="18">
      <t>ミコ</t>
    </rPh>
    <rPh sb="21" eb="23">
      <t>リユウ</t>
    </rPh>
    <phoneticPr fontId="7"/>
  </si>
  <si>
    <t>（注）　2の（ロ）の見込み売上高等には、実績を記入することができる。</t>
    <rPh sb="1" eb="2">
      <t>チュウ</t>
    </rPh>
    <rPh sb="10" eb="12">
      <t>ミコ</t>
    </rPh>
    <rPh sb="13" eb="15">
      <t>ウリアゲ</t>
    </rPh>
    <rPh sb="15" eb="16">
      <t>ダカ</t>
    </rPh>
    <rPh sb="16" eb="17">
      <t>トウ</t>
    </rPh>
    <rPh sb="20" eb="22">
      <t>ジッセキ</t>
    </rPh>
    <rPh sb="23" eb="25">
      <t>キニュウ</t>
    </rPh>
    <phoneticPr fontId="7"/>
  </si>
  <si>
    <t>(留意事項)</t>
    <rPh sb="1" eb="3">
      <t>リュウイ</t>
    </rPh>
    <rPh sb="3" eb="5">
      <t>ジコウ</t>
    </rPh>
    <phoneticPr fontId="7"/>
  </si>
  <si>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7"/>
  </si>
  <si>
    <t>　②　市町村長又は特別区長から認定を受けた後、本認定の有効期間内に金融機関又は信用保証協会に対して、</t>
    <rPh sb="3" eb="5">
      <t>シチョウ</t>
    </rPh>
    <rPh sb="5" eb="7">
      <t>ソンチョウ</t>
    </rPh>
    <rPh sb="7" eb="8">
      <t>マタ</t>
    </rPh>
    <rPh sb="9" eb="11">
      <t>トクベツ</t>
    </rPh>
    <rPh sb="11" eb="13">
      <t>クチョウ</t>
    </rPh>
    <rPh sb="15" eb="17">
      <t>ニンテイ</t>
    </rPh>
    <rPh sb="18" eb="19">
      <t>ウ</t>
    </rPh>
    <rPh sb="21" eb="22">
      <t>アト</t>
    </rPh>
    <rPh sb="23" eb="24">
      <t>ホン</t>
    </rPh>
    <rPh sb="24" eb="26">
      <t>ニンテイ</t>
    </rPh>
    <rPh sb="27" eb="29">
      <t>ユウコウ</t>
    </rPh>
    <rPh sb="29" eb="31">
      <t>キカン</t>
    </rPh>
    <rPh sb="31" eb="32">
      <t>ナイ</t>
    </rPh>
    <rPh sb="33" eb="35">
      <t>キンユウ</t>
    </rPh>
    <rPh sb="35" eb="37">
      <t>キカン</t>
    </rPh>
    <rPh sb="37" eb="38">
      <t>マタ</t>
    </rPh>
    <rPh sb="39" eb="41">
      <t>シンヨウ</t>
    </rPh>
    <rPh sb="41" eb="43">
      <t>ホショウ</t>
    </rPh>
    <rPh sb="43" eb="45">
      <t>キョウカイ</t>
    </rPh>
    <rPh sb="46" eb="47">
      <t>タイ</t>
    </rPh>
    <phoneticPr fontId="7"/>
  </si>
  <si>
    <t>認定番号</t>
    <rPh sb="0" eb="2">
      <t>ニンテイ</t>
    </rPh>
    <rPh sb="2" eb="4">
      <t>バンゴウ</t>
    </rPh>
    <phoneticPr fontId="7"/>
  </si>
  <si>
    <t>申請のとおり相違ないことを認定します。</t>
    <rPh sb="0" eb="2">
      <t>シンセイ</t>
    </rPh>
    <rPh sb="6" eb="8">
      <t>ソウイ</t>
    </rPh>
    <rPh sb="13" eb="15">
      <t>ニンテイ</t>
    </rPh>
    <phoneticPr fontId="7"/>
  </si>
  <si>
    <t>(注）本認定書の有効期間：</t>
    <rPh sb="1" eb="2">
      <t>チュウ</t>
    </rPh>
    <rPh sb="3" eb="4">
      <t>ホン</t>
    </rPh>
    <rPh sb="4" eb="6">
      <t>ニンテイ</t>
    </rPh>
    <rPh sb="6" eb="7">
      <t>ショ</t>
    </rPh>
    <rPh sb="8" eb="10">
      <t>ユウコウ</t>
    </rPh>
    <rPh sb="10" eb="12">
      <t>キカン</t>
    </rPh>
    <phoneticPr fontId="7"/>
  </si>
  <si>
    <t>認定者</t>
    <rPh sb="0" eb="2">
      <t>ニンテイ</t>
    </rPh>
    <rPh sb="2" eb="3">
      <t>シャ</t>
    </rPh>
    <phoneticPr fontId="7"/>
  </si>
  <si>
    <t>苫小牧市長</t>
    <rPh sb="0" eb="5">
      <t>トマコマイシチョウ</t>
    </rPh>
    <phoneticPr fontId="7"/>
  </si>
  <si>
    <t>1.申請年月日</t>
    <rPh sb="2" eb="4">
      <t>シンセイ</t>
    </rPh>
    <rPh sb="4" eb="7">
      <t>ネンガッピ</t>
    </rPh>
    <phoneticPr fontId="2"/>
  </si>
  <si>
    <t>令和</t>
    <rPh sb="0" eb="2">
      <t>レイワ</t>
    </rPh>
    <phoneticPr fontId="2"/>
  </si>
  <si>
    <t>年</t>
    <rPh sb="0" eb="1">
      <t>ネン</t>
    </rPh>
    <phoneticPr fontId="2"/>
  </si>
  <si>
    <t>月</t>
    <rPh sb="0" eb="1">
      <t>ガツ</t>
    </rPh>
    <phoneticPr fontId="2"/>
  </si>
  <si>
    <t>日</t>
    <rPh sb="0" eb="1">
      <t>ニチ</t>
    </rPh>
    <phoneticPr fontId="2"/>
  </si>
  <si>
    <t>2.申請者住所</t>
    <rPh sb="2" eb="5">
      <t>シンセイシャ</t>
    </rPh>
    <rPh sb="5" eb="7">
      <t>ジュウショ</t>
    </rPh>
    <phoneticPr fontId="2"/>
  </si>
  <si>
    <t>5.事業開始年月日</t>
    <rPh sb="2" eb="4">
      <t>ジギョウ</t>
    </rPh>
    <rPh sb="4" eb="6">
      <t>カイシ</t>
    </rPh>
    <rPh sb="6" eb="9">
      <t>ネンガッピ</t>
    </rPh>
    <phoneticPr fontId="2"/>
  </si>
  <si>
    <t>円</t>
    <rPh sb="0" eb="1">
      <t>エン</t>
    </rPh>
    <phoneticPr fontId="2"/>
  </si>
  <si>
    <t>月</t>
    <rPh sb="0" eb="1">
      <t>ゲツ</t>
    </rPh>
    <phoneticPr fontId="2"/>
  </si>
  <si>
    <t>C:Aの期間後2か月の売上高</t>
    <rPh sb="4" eb="6">
      <t>キカン</t>
    </rPh>
    <rPh sb="6" eb="7">
      <t>ゴ</t>
    </rPh>
    <rPh sb="9" eb="10">
      <t>ゲツ</t>
    </rPh>
    <rPh sb="11" eb="13">
      <t>ウリアゲ</t>
    </rPh>
    <rPh sb="13" eb="14">
      <t>タカ</t>
    </rPh>
    <phoneticPr fontId="2"/>
  </si>
  <si>
    <t>D:Cの期間に対応する前年一か月の売上高</t>
    <phoneticPr fontId="2"/>
  </si>
  <si>
    <t>売上高の減少理由</t>
    <rPh sb="0" eb="2">
      <t>ウリア</t>
    </rPh>
    <rPh sb="2" eb="3">
      <t>ダカ</t>
    </rPh>
    <rPh sb="4" eb="6">
      <t>ゲンショウ</t>
    </rPh>
    <rPh sb="6" eb="8">
      <t>リユウ</t>
    </rPh>
    <phoneticPr fontId="2"/>
  </si>
  <si>
    <t>B:Aに対応する前年一か月の売上高</t>
    <rPh sb="4" eb="6">
      <t>タイオウ</t>
    </rPh>
    <rPh sb="8" eb="10">
      <t>ゼンネン</t>
    </rPh>
    <rPh sb="10" eb="11">
      <t>イッ</t>
    </rPh>
    <rPh sb="12" eb="13">
      <t>ゲツ</t>
    </rPh>
    <rPh sb="14" eb="16">
      <t>ウリアゲ</t>
    </rPh>
    <rPh sb="16" eb="17">
      <t>タカ</t>
    </rPh>
    <phoneticPr fontId="2"/>
  </si>
  <si>
    <t>より</t>
    <phoneticPr fontId="2"/>
  </si>
  <si>
    <t>まで</t>
    <phoneticPr fontId="2"/>
  </si>
  <si>
    <t>3.法人名or個人事業主名</t>
    <rPh sb="2" eb="4">
      <t>ホウジン</t>
    </rPh>
    <rPh sb="4" eb="5">
      <t>メイ</t>
    </rPh>
    <rPh sb="7" eb="9">
      <t>コジン</t>
    </rPh>
    <rPh sb="9" eb="12">
      <t>ジギョウヌシ</t>
    </rPh>
    <rPh sb="12" eb="13">
      <t>メイ</t>
    </rPh>
    <phoneticPr fontId="2"/>
  </si>
  <si>
    <t>4.(法人の場合)代表者氏名</t>
    <rPh sb="3" eb="5">
      <t>ホウジン</t>
    </rPh>
    <rPh sb="6" eb="8">
      <t>バアイ</t>
    </rPh>
    <rPh sb="9" eb="12">
      <t>ダイヒョウシャ</t>
    </rPh>
    <rPh sb="12" eb="14">
      <t>シメイ</t>
    </rPh>
    <phoneticPr fontId="2"/>
  </si>
  <si>
    <t>印</t>
    <rPh sb="0" eb="1">
      <t>イン</t>
    </rPh>
    <phoneticPr fontId="2"/>
  </si>
  <si>
    <t>中小企業信用保険法第２条第６の規定による認定申請書（危機関連保証）</t>
    <rPh sb="0" eb="2">
      <t>チュウショウ</t>
    </rPh>
    <rPh sb="2" eb="4">
      <t>キギョウ</t>
    </rPh>
    <rPh sb="4" eb="6">
      <t>シンヨウ</t>
    </rPh>
    <rPh sb="6" eb="9">
      <t>ホケンホウ</t>
    </rPh>
    <rPh sb="9" eb="10">
      <t>ダイ</t>
    </rPh>
    <rPh sb="11" eb="12">
      <t>ジョウ</t>
    </rPh>
    <rPh sb="12" eb="13">
      <t>ダイ</t>
    </rPh>
    <rPh sb="26" eb="28">
      <t>キキ</t>
    </rPh>
    <rPh sb="28" eb="30">
      <t>カンレン</t>
    </rPh>
    <rPh sb="30" eb="32">
      <t>ホショウ</t>
    </rPh>
    <phoneticPr fontId="7"/>
  </si>
  <si>
    <t>の発生に起因して、現在、金融取引の正常化のために</t>
    <rPh sb="1" eb="3">
      <t>ハッセイ</t>
    </rPh>
    <rPh sb="4" eb="6">
      <t>キイン</t>
    </rPh>
    <rPh sb="9" eb="11">
      <t>ゲンザイ</t>
    </rPh>
    <rPh sb="12" eb="14">
      <t>キンユウ</t>
    </rPh>
    <rPh sb="14" eb="16">
      <t>トリヒキ</t>
    </rPh>
    <rPh sb="17" eb="20">
      <t>セイジョウカ</t>
    </rPh>
    <phoneticPr fontId="7"/>
  </si>
  <si>
    <t>資金調達が必要となっており、かつ、下記のとおり売上高等も減少しております。こうした事態の発生に</t>
    <rPh sb="0" eb="2">
      <t>シキン</t>
    </rPh>
    <rPh sb="2" eb="4">
      <t>チョウタツ</t>
    </rPh>
    <rPh sb="5" eb="7">
      <t>ヒツヨウ</t>
    </rPh>
    <rPh sb="17" eb="19">
      <t>カキ</t>
    </rPh>
    <rPh sb="23" eb="25">
      <t>ウリアゲ</t>
    </rPh>
    <rPh sb="25" eb="26">
      <t>ダカ</t>
    </rPh>
    <rPh sb="26" eb="27">
      <t>トウ</t>
    </rPh>
    <rPh sb="28" eb="30">
      <t>ゲンショウ</t>
    </rPh>
    <rPh sb="41" eb="43">
      <t>ジタイ</t>
    </rPh>
    <rPh sb="44" eb="46">
      <t>ハッセイ</t>
    </rPh>
    <phoneticPr fontId="7"/>
  </si>
  <si>
    <t>より、経営の安定に支障が生じておりますことから、中小企業信用保険法第２条第６項の規定に基づき</t>
    <rPh sb="3" eb="5">
      <t>ケイエイ</t>
    </rPh>
    <rPh sb="6" eb="8">
      <t>アンテイ</t>
    </rPh>
    <rPh sb="9" eb="11">
      <t>シショウ</t>
    </rPh>
    <rPh sb="12" eb="13">
      <t>ショウ</t>
    </rPh>
    <rPh sb="24" eb="26">
      <t>チュウショウ</t>
    </rPh>
    <rPh sb="26" eb="28">
      <t>キギョウ</t>
    </rPh>
    <rPh sb="28" eb="30">
      <t>シンヨウ</t>
    </rPh>
    <rPh sb="30" eb="33">
      <t>ホケンホウ</t>
    </rPh>
    <rPh sb="33" eb="34">
      <t>ダイ</t>
    </rPh>
    <rPh sb="35" eb="36">
      <t>ジョウ</t>
    </rPh>
    <rPh sb="36" eb="37">
      <t>ダイ</t>
    </rPh>
    <rPh sb="38" eb="39">
      <t>コウ</t>
    </rPh>
    <rPh sb="40" eb="42">
      <t>キテイ</t>
    </rPh>
    <rPh sb="43" eb="44">
      <t>モト</t>
    </rPh>
    <phoneticPr fontId="2"/>
  </si>
  <si>
    <t>認定されるようお願いします。</t>
    <rPh sb="0" eb="2">
      <t>ニンテイ</t>
    </rPh>
    <rPh sb="8" eb="9">
      <t>ネガ</t>
    </rPh>
    <phoneticPr fontId="7"/>
  </si>
  <si>
    <t>　　危機関連保証の申込みを行うことが必要です。</t>
    <rPh sb="2" eb="4">
      <t>キキ</t>
    </rPh>
    <rPh sb="4" eb="6">
      <t>カンレン</t>
    </rPh>
    <rPh sb="6" eb="8">
      <t>ホショウ</t>
    </rPh>
    <phoneticPr fontId="7"/>
  </si>
  <si>
    <t>※最近一か月の売上減少率</t>
    <rPh sb="1" eb="3">
      <t>サイキン</t>
    </rPh>
    <rPh sb="3" eb="4">
      <t>イッ</t>
    </rPh>
    <rPh sb="5" eb="6">
      <t>ゲツ</t>
    </rPh>
    <rPh sb="7" eb="9">
      <t>ウリア</t>
    </rPh>
    <rPh sb="9" eb="12">
      <t>ゲンショウリツ</t>
    </rPh>
    <phoneticPr fontId="2"/>
  </si>
  <si>
    <t>％</t>
    <phoneticPr fontId="2"/>
  </si>
  <si>
    <t>Ｃ＝</t>
    <phoneticPr fontId="2"/>
  </si>
  <si>
    <t>Ｄ＝</t>
    <phoneticPr fontId="2"/>
  </si>
  <si>
    <t>課　長</t>
    <rPh sb="0" eb="1">
      <t>カ</t>
    </rPh>
    <rPh sb="2" eb="3">
      <t>チョウ</t>
    </rPh>
    <phoneticPr fontId="29"/>
  </si>
  <si>
    <t>主査</t>
    <rPh sb="0" eb="2">
      <t>シュサ</t>
    </rPh>
    <phoneticPr fontId="29"/>
  </si>
  <si>
    <t>担当</t>
    <rPh sb="0" eb="2">
      <t>タントウ</t>
    </rPh>
    <phoneticPr fontId="29"/>
  </si>
  <si>
    <t>合　議</t>
    <rPh sb="0" eb="1">
      <t>ゴウ</t>
    </rPh>
    <rPh sb="2" eb="3">
      <t>ギ</t>
    </rPh>
    <phoneticPr fontId="29"/>
  </si>
  <si>
    <t>年</t>
    <rPh sb="0" eb="1">
      <t>ネン</t>
    </rPh>
    <phoneticPr fontId="29"/>
  </si>
  <si>
    <t>月</t>
    <rPh sb="0" eb="1">
      <t>ガツ</t>
    </rPh>
    <phoneticPr fontId="29"/>
  </si>
  <si>
    <t>日</t>
    <rPh sb="0" eb="1">
      <t>ヒ</t>
    </rPh>
    <phoneticPr fontId="29"/>
  </si>
  <si>
    <t>（控）</t>
  </si>
  <si>
    <t>この日までの認定を</t>
    <rPh sb="2" eb="3">
      <t>ヒ</t>
    </rPh>
    <rPh sb="6" eb="8">
      <t>ニンテイ</t>
    </rPh>
    <phoneticPr fontId="2"/>
  </si>
  <si>
    <t>この日付期限で発行</t>
    <rPh sb="2" eb="4">
      <t>ヒヅケ</t>
    </rPh>
    <rPh sb="4" eb="6">
      <t>キゲン</t>
    </rPh>
    <rPh sb="7" eb="9">
      <t>ハッコウ</t>
    </rPh>
    <phoneticPr fontId="2"/>
  </si>
  <si>
    <t>それ以降は29日後</t>
    <rPh sb="2" eb="4">
      <t>イコウ</t>
    </rPh>
    <rPh sb="7" eb="9">
      <t>ニチゴ</t>
    </rPh>
    <phoneticPr fontId="2"/>
  </si>
  <si>
    <t>上記について、相違ないことを証明します。</t>
    <rPh sb="0" eb="2">
      <t>ジョウキ</t>
    </rPh>
    <rPh sb="7" eb="9">
      <t>ソウイ</t>
    </rPh>
    <rPh sb="14" eb="16">
      <t>ショウメイ</t>
    </rPh>
    <phoneticPr fontId="2"/>
  </si>
  <si>
    <t>合計</t>
    <rPh sb="0" eb="2">
      <t>ゴウケイ</t>
    </rPh>
    <phoneticPr fontId="2"/>
  </si>
  <si>
    <t>※平均とその後２ヶ月の売上減少（実績見込）</t>
    <rPh sb="1" eb="3">
      <t>ヘイキン</t>
    </rPh>
    <rPh sb="6" eb="7">
      <t>ゴ</t>
    </rPh>
    <rPh sb="9" eb="10">
      <t>ゲツ</t>
    </rPh>
    <rPh sb="11" eb="13">
      <t>ウリア</t>
    </rPh>
    <rPh sb="13" eb="15">
      <t>ゲンショウ</t>
    </rPh>
    <rPh sb="16" eb="18">
      <t>ジッセキ</t>
    </rPh>
    <rPh sb="18" eb="20">
      <t>ミコミ</t>
    </rPh>
    <phoneticPr fontId="2"/>
  </si>
  <si>
    <t>※最近</t>
    <rPh sb="1" eb="3">
      <t>サイキン</t>
    </rPh>
    <phoneticPr fontId="2"/>
  </si>
  <si>
    <t>か月平均比較</t>
    <rPh sb="1" eb="2">
      <t>ツキ</t>
    </rPh>
    <rPh sb="2" eb="4">
      <t>ヘイキン</t>
    </rPh>
    <rPh sb="4" eb="6">
      <t>ヒカク</t>
    </rPh>
    <phoneticPr fontId="2"/>
  </si>
  <si>
    <t>危機関連保証　証明資料（苫小牧市）</t>
    <rPh sb="0" eb="2">
      <t>キキ</t>
    </rPh>
    <rPh sb="2" eb="4">
      <t>カンレン</t>
    </rPh>
    <rPh sb="4" eb="6">
      <t>ホショウ</t>
    </rPh>
    <rPh sb="7" eb="9">
      <t>ショウメイ</t>
    </rPh>
    <rPh sb="9" eb="11">
      <t>シリョウ</t>
    </rPh>
    <rPh sb="12" eb="16">
      <t>トマコマイシ</t>
    </rPh>
    <phoneticPr fontId="2"/>
  </si>
  <si>
    <t>A:最近</t>
    <rPh sb="2" eb="4">
      <t>サイキン</t>
    </rPh>
    <phoneticPr fontId="2"/>
  </si>
  <si>
    <t>か月間の売上高等</t>
    <rPh sb="2" eb="3">
      <t>カン</t>
    </rPh>
    <phoneticPr fontId="2"/>
  </si>
  <si>
    <t>Ａ＝</t>
    <phoneticPr fontId="2"/>
  </si>
  <si>
    <t>Ｂ＝</t>
    <phoneticPr fontId="2"/>
  </si>
  <si>
    <t>％</t>
    <phoneticPr fontId="2"/>
  </si>
  <si>
    <t>信用の収縮の発生における最近</t>
    <rPh sb="0" eb="2">
      <t>シンヨウ</t>
    </rPh>
    <rPh sb="3" eb="5">
      <t>シュウシュク</t>
    </rPh>
    <rPh sb="6" eb="8">
      <t>ハッセイ</t>
    </rPh>
    <phoneticPr fontId="7"/>
  </si>
  <si>
    <t>か月間の平均の売上高等</t>
    <rPh sb="1" eb="2">
      <t>ゲツ</t>
    </rPh>
    <rPh sb="2" eb="3">
      <t>カン</t>
    </rPh>
    <rPh sb="4" eb="6">
      <t>ヘイキン</t>
    </rPh>
    <rPh sb="7" eb="9">
      <t>ウリアゲ</t>
    </rPh>
    <rPh sb="9" eb="10">
      <t>ダカ</t>
    </rPh>
    <rPh sb="10" eb="11">
      <t>トウ</t>
    </rPh>
    <phoneticPr fontId="2"/>
  </si>
  <si>
    <r>
      <t>　③　</t>
    </r>
    <r>
      <rPr>
        <u/>
        <sz val="10"/>
        <rFont val="ＭＳ ゴシック"/>
        <family val="3"/>
        <charset val="128"/>
      </rPr>
      <t>認定書の有効期間は、認定書に記載された日と中小企業信用保険法第二条第六項の規定に基づき経済産</t>
    </r>
    <rPh sb="3" eb="5">
      <t>ニンテイ</t>
    </rPh>
    <rPh sb="5" eb="6">
      <t>ショ</t>
    </rPh>
    <rPh sb="7" eb="9">
      <t>ユウコウ</t>
    </rPh>
    <rPh sb="9" eb="11">
      <t>キカン</t>
    </rPh>
    <rPh sb="13" eb="15">
      <t>ニンテイ</t>
    </rPh>
    <rPh sb="15" eb="16">
      <t>ショ</t>
    </rPh>
    <rPh sb="17" eb="19">
      <t>キサイ</t>
    </rPh>
    <rPh sb="22" eb="23">
      <t>ヒ</t>
    </rPh>
    <rPh sb="24" eb="26">
      <t>チュウショウ</t>
    </rPh>
    <rPh sb="26" eb="28">
      <t>キギョウ</t>
    </rPh>
    <rPh sb="28" eb="30">
      <t>シンヨウ</t>
    </rPh>
    <rPh sb="30" eb="33">
      <t>ホケンホウ</t>
    </rPh>
    <rPh sb="33" eb="34">
      <t>ダイ</t>
    </rPh>
    <rPh sb="34" eb="35">
      <t>２</t>
    </rPh>
    <rPh sb="35" eb="36">
      <t>ジョウ</t>
    </rPh>
    <rPh sb="36" eb="37">
      <t>ダイ</t>
    </rPh>
    <rPh sb="37" eb="38">
      <t>ロク</t>
    </rPh>
    <rPh sb="38" eb="39">
      <t>コウ</t>
    </rPh>
    <rPh sb="40" eb="42">
      <t>キテイ</t>
    </rPh>
    <rPh sb="43" eb="44">
      <t>モト</t>
    </rPh>
    <rPh sb="46" eb="48">
      <t>ケイザイ</t>
    </rPh>
    <rPh sb="48" eb="49">
      <t>サン</t>
    </rPh>
    <phoneticPr fontId="7"/>
  </si>
  <si>
    <r>
      <t>　　</t>
    </r>
    <r>
      <rPr>
        <u/>
        <sz val="10"/>
        <rFont val="ＭＳ ゴシック"/>
        <family val="3"/>
        <charset val="128"/>
      </rPr>
      <t>業大臣が指定する期間の終期のいずれか先に到来する日となります。</t>
    </r>
    <rPh sb="6" eb="8">
      <t>シテイ</t>
    </rPh>
    <rPh sb="10" eb="12">
      <t>キカン</t>
    </rPh>
    <rPh sb="13" eb="15">
      <t>シュウキ</t>
    </rPh>
    <rPh sb="20" eb="21">
      <t>サキ</t>
    </rPh>
    <rPh sb="22" eb="24">
      <t>トウライ</t>
    </rPh>
    <rPh sb="26" eb="27">
      <t>ヒ</t>
    </rPh>
    <phoneticPr fontId="7"/>
  </si>
  <si>
    <t>Ａの期間に対応する前年</t>
    <phoneticPr fontId="2"/>
  </si>
  <si>
    <t>Ａの期間に対応する前年</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</si>
</sst>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0;[Red]\-#,##0.0"/>
    <numFmt numFmtId="178" formatCode="[=0]&quot;　&quot;;General"/>
    <numFmt numFmtId="179" formatCode="[=0]&quot;　&quot;;###,###"/>
    <numFmt numFmtId="180" formatCode="0.0_ "/>
  </numFmts>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ＭＳ Ｐ明朝"/>
      <family val="1"/>
      <charset val="128"/>
    </font>
    <font>
      <sz val="6"/>
      <name val="ＭＳ Ｐ明朝"/>
      <family val="1"/>
      <charset val="128"/>
    </font>
    <font>
      <b/>
      <sz val="14"/>
      <color theme="1"/>
      <name val="HG丸ｺﾞｼｯｸM-PRO"/>
      <family val="3"/>
      <charset val="128"/>
    </font>
    <font>
      <sz val="14"/>
      <color theme="1"/>
      <name val="ＭＳ Ｐゴシック"/>
      <family val="2"/>
      <charset val="128"/>
      <scheme val="minor"/>
    </font>
    <font>
      <sz val="14"/>
      <color theme="1"/>
      <name val="HG丸ｺﾞｼｯｸM-PRO"/>
      <family val="3"/>
      <charset val="128"/>
    </font>
    <font>
      <b/>
      <sz val="16"/>
      <color theme="1"/>
      <name val="ＭＳ Ｐゴシック"/>
      <family val="3"/>
      <charset val="128"/>
      <scheme val="major"/>
    </font>
    <font>
      <b/>
      <sz val="14"/>
      <color theme="1"/>
      <name val="ＭＳ ゴシック"/>
      <family val="3"/>
      <charset val="128"/>
    </font>
    <font>
      <sz val="16"/>
      <color theme="1"/>
      <name val="HG丸ｺﾞｼｯｸM-PRO"/>
      <family val="3"/>
      <charset val="128"/>
    </font>
    <font>
      <sz val="10"/>
      <name val="ＭＳ ゴシック"/>
      <family val="3"/>
      <charset val="128"/>
    </font>
    <font>
      <b/>
      <sz val="12"/>
      <name val="ＭＳ ゴシック"/>
      <family val="3"/>
      <charset val="128"/>
    </font>
    <font>
      <b/>
      <sz val="11"/>
      <name val="ＭＳ ゴシック"/>
      <family val="3"/>
      <charset val="128"/>
    </font>
    <font>
      <b/>
      <sz val="10"/>
      <name val="ＭＳ ゴシック"/>
      <family val="3"/>
      <charset val="128"/>
    </font>
    <font>
      <sz val="9"/>
      <name val="ＭＳ ゴシック"/>
      <family val="3"/>
      <charset val="128"/>
    </font>
    <font>
      <sz val="6"/>
      <name val="ＭＳ ゴシック"/>
      <family val="3"/>
      <charset val="128"/>
    </font>
    <font>
      <sz val="8"/>
      <name val="ＭＳ ゴシック"/>
      <family val="3"/>
      <charset val="128"/>
    </font>
    <font>
      <sz val="11"/>
      <name val="ＭＳ ゴシック"/>
      <family val="3"/>
      <charset val="128"/>
    </font>
    <font>
      <b/>
      <sz val="12"/>
      <color theme="1"/>
      <name val="ＭＳ ゴシック"/>
      <family val="3"/>
      <charset val="128"/>
    </font>
    <font>
      <sz val="12"/>
      <color theme="1"/>
      <name val="ＭＳ ゴシック"/>
      <family val="3"/>
      <charset val="128"/>
    </font>
    <font>
      <sz val="16"/>
      <color theme="1"/>
      <name val="ＭＳ ゴシック"/>
      <family val="3"/>
      <charset val="128"/>
    </font>
    <font>
      <b/>
      <sz val="16"/>
      <color theme="1"/>
      <name val="ＭＳ 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u/>
      <sz val="10"/>
      <name val="ＭＳ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9"/>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26" fillId="0" borderId="0">
      <alignment vertical="center"/>
    </xf>
  </cellStyleXfs>
  <cellXfs count="173">
    <xf numFmtId="0" fontId="0" fillId="0" borderId="0" xfId="0">
      <alignment vertical="center"/>
    </xf>
    <xf numFmtId="0" fontId="3"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0" fillId="0" borderId="0" xfId="0" applyAlignment="1">
      <alignment vertical="center"/>
    </xf>
    <xf numFmtId="0" fontId="4" fillId="0" borderId="0" xfId="0" applyFont="1" applyAlignment="1">
      <alignment vertical="center"/>
    </xf>
    <xf numFmtId="0" fontId="8" fillId="0" borderId="0" xfId="0" applyFont="1" applyAlignment="1">
      <alignment horizontal="center" vertical="center"/>
    </xf>
    <xf numFmtId="0" fontId="9" fillId="0" borderId="0" xfId="0" applyFont="1">
      <alignment vertical="center"/>
    </xf>
    <xf numFmtId="0" fontId="8" fillId="3" borderId="0" xfId="0" applyFont="1" applyFill="1" applyAlignment="1">
      <alignment horizontal="center" vertical="center"/>
    </xf>
    <xf numFmtId="0" fontId="4" fillId="0" borderId="0" xfId="0" applyFont="1" applyFill="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12" xfId="0" applyFont="1" applyFill="1" applyBorder="1" applyAlignment="1">
      <alignment vertical="center" wrapText="1"/>
    </xf>
    <xf numFmtId="0" fontId="8" fillId="3" borderId="0" xfId="0" applyNumberFormat="1" applyFont="1" applyFill="1" applyAlignment="1">
      <alignment horizontal="center" vertical="center"/>
    </xf>
    <xf numFmtId="0" fontId="8" fillId="0" borderId="0" xfId="0" applyFont="1" applyFill="1" applyBorder="1" applyAlignment="1">
      <alignment horizontal="left" vertical="center" wrapText="1"/>
    </xf>
    <xf numFmtId="0" fontId="12" fillId="0" borderId="0" xfId="0" applyFont="1" applyFill="1" applyAlignment="1">
      <alignment horizontal="center" vertical="center"/>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8" fillId="0" borderId="0" xfId="0" applyFont="1" applyFill="1" applyBorder="1" applyAlignment="1">
      <alignment horizontal="left"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5" xfId="0" applyFont="1" applyFill="1" applyBorder="1" applyAlignment="1">
      <alignment horizontal="center" vertical="center"/>
    </xf>
    <xf numFmtId="0" fontId="14" fillId="0" borderId="0" xfId="2" applyFont="1">
      <alignment vertical="center"/>
    </xf>
    <xf numFmtId="0" fontId="14" fillId="0" borderId="0" xfId="2" applyFont="1" applyBorder="1">
      <alignment vertical="center"/>
    </xf>
    <xf numFmtId="0" fontId="14" fillId="0" borderId="0" xfId="2" applyFont="1" applyBorder="1" applyAlignment="1">
      <alignment vertical="center"/>
    </xf>
    <xf numFmtId="0" fontId="14" fillId="0" borderId="0" xfId="2" applyFont="1" applyAlignment="1">
      <alignment vertical="center"/>
    </xf>
    <xf numFmtId="0" fontId="14" fillId="0" borderId="0" xfId="2" applyFont="1" applyBorder="1" applyAlignment="1">
      <alignment horizontal="center" vertical="center"/>
    </xf>
    <xf numFmtId="0" fontId="14" fillId="0" borderId="10" xfId="2" applyFont="1" applyBorder="1" applyAlignment="1">
      <alignment vertical="center"/>
    </xf>
    <xf numFmtId="0" fontId="19" fillId="0" borderId="10" xfId="2" applyFont="1" applyBorder="1">
      <alignment vertical="center"/>
    </xf>
    <xf numFmtId="0" fontId="14" fillId="0" borderId="10" xfId="2" applyFont="1" applyBorder="1">
      <alignment vertical="center"/>
    </xf>
    <xf numFmtId="0" fontId="19" fillId="0" borderId="0" xfId="2" applyFont="1" applyBorder="1">
      <alignment vertical="center"/>
    </xf>
    <xf numFmtId="0" fontId="20" fillId="0" borderId="0" xfId="2" applyFont="1" applyBorder="1" applyAlignment="1">
      <alignment horizontal="center" vertical="center"/>
    </xf>
    <xf numFmtId="0" fontId="14" fillId="0" borderId="0" xfId="2" applyFont="1" applyBorder="1" applyAlignment="1">
      <alignment horizontal="left" vertical="center" indent="1"/>
    </xf>
    <xf numFmtId="0" fontId="14" fillId="0" borderId="0" xfId="2" applyFont="1" applyAlignment="1">
      <alignment horizontal="left" vertical="center" indent="1"/>
    </xf>
    <xf numFmtId="0" fontId="20" fillId="0" borderId="0" xfId="2" applyFont="1" applyBorder="1" applyAlignment="1">
      <alignment horizontal="right" vertical="center"/>
    </xf>
    <xf numFmtId="0" fontId="20" fillId="0" borderId="10" xfId="2" applyFont="1" applyBorder="1" applyAlignment="1">
      <alignment horizontal="right" vertical="center"/>
    </xf>
    <xf numFmtId="0" fontId="14" fillId="0" borderId="0" xfId="2" applyFont="1" applyFill="1" applyBorder="1">
      <alignment vertical="center"/>
    </xf>
    <xf numFmtId="0" fontId="14" fillId="0" borderId="0" xfId="2" applyFont="1" applyBorder="1" applyAlignment="1">
      <alignment horizontal="distributed" vertical="center"/>
    </xf>
    <xf numFmtId="49" fontId="14" fillId="0" borderId="0" xfId="2" applyNumberFormat="1" applyFont="1">
      <alignment vertical="center"/>
    </xf>
    <xf numFmtId="0" fontId="14" fillId="0" borderId="0" xfId="2" applyFont="1" applyAlignment="1">
      <alignment horizontal="center" vertical="center"/>
    </xf>
    <xf numFmtId="0" fontId="14" fillId="0" borderId="0" xfId="2" applyFont="1" applyFill="1" applyBorder="1" applyAlignment="1">
      <alignment horizontal="center" vertical="center"/>
    </xf>
    <xf numFmtId="0" fontId="14" fillId="0" borderId="0" xfId="2" applyFont="1" applyFill="1" applyBorder="1" applyAlignment="1">
      <alignment vertical="center"/>
    </xf>
    <xf numFmtId="0" fontId="14" fillId="0" borderId="0" xfId="2" applyFont="1" applyFill="1" applyAlignment="1">
      <alignment vertical="center"/>
    </xf>
    <xf numFmtId="0" fontId="14" fillId="0" borderId="0" xfId="2" applyFont="1" applyFill="1">
      <alignment vertical="center"/>
    </xf>
    <xf numFmtId="0" fontId="20" fillId="0" borderId="0" xfId="2" applyFont="1" applyAlignment="1">
      <alignment horizontal="center" vertical="center"/>
    </xf>
    <xf numFmtId="0" fontId="14" fillId="0" borderId="6" xfId="2" applyFont="1" applyBorder="1">
      <alignment vertical="center"/>
    </xf>
    <xf numFmtId="0" fontId="14" fillId="0" borderId="5" xfId="2" applyFont="1" applyBorder="1">
      <alignment vertical="center"/>
    </xf>
    <xf numFmtId="0" fontId="14" fillId="0" borderId="7" xfId="2" applyFont="1" applyBorder="1">
      <alignment vertical="center"/>
    </xf>
    <xf numFmtId="0" fontId="14" fillId="0" borderId="12" xfId="2" applyFont="1" applyBorder="1">
      <alignment vertical="center"/>
    </xf>
    <xf numFmtId="0" fontId="14" fillId="0" borderId="13" xfId="2" applyFont="1" applyBorder="1">
      <alignment vertical="center"/>
    </xf>
    <xf numFmtId="0" fontId="15" fillId="2" borderId="0" xfId="2" applyFont="1" applyFill="1" applyBorder="1" applyAlignment="1">
      <alignment horizontal="center" vertical="center"/>
    </xf>
    <xf numFmtId="0" fontId="14" fillId="0" borderId="13" xfId="2" applyFont="1" applyBorder="1" applyAlignment="1">
      <alignment horizontal="center" vertical="center"/>
    </xf>
    <xf numFmtId="0" fontId="21" fillId="0" borderId="0" xfId="2" applyFont="1" applyBorder="1">
      <alignment vertical="center"/>
    </xf>
    <xf numFmtId="0" fontId="14" fillId="0" borderId="12" xfId="2" applyFont="1" applyBorder="1" applyAlignment="1">
      <alignment horizontal="center" vertical="center"/>
    </xf>
    <xf numFmtId="0" fontId="14" fillId="0" borderId="8" xfId="2" applyFont="1" applyBorder="1">
      <alignment vertical="center"/>
    </xf>
    <xf numFmtId="0" fontId="14" fillId="0" borderId="9" xfId="2" applyFont="1" applyBorder="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0" xfId="0" applyFont="1" applyFill="1" applyAlignment="1">
      <alignment horizontal="left" vertical="center"/>
    </xf>
    <xf numFmtId="0" fontId="23" fillId="0" borderId="0" xfId="0" applyFont="1">
      <alignment vertical="center"/>
    </xf>
    <xf numFmtId="0" fontId="24" fillId="0" borderId="0" xfId="0" applyFont="1">
      <alignment vertical="center"/>
    </xf>
    <xf numFmtId="0" fontId="25" fillId="0" borderId="0" xfId="0" applyFont="1" applyAlignment="1">
      <alignment horizontal="center" vertical="center"/>
    </xf>
    <xf numFmtId="0" fontId="25" fillId="0" borderId="0" xfId="0" applyFont="1" applyFill="1" applyBorder="1" applyAlignment="1">
      <alignment horizontal="center" vertical="center"/>
    </xf>
    <xf numFmtId="0" fontId="25" fillId="0" borderId="0" xfId="0" applyFont="1" applyAlignment="1">
      <alignment horizontal="left" vertical="center"/>
    </xf>
    <xf numFmtId="0" fontId="25" fillId="0" borderId="0" xfId="0" applyFont="1">
      <alignment vertical="center"/>
    </xf>
    <xf numFmtId="176" fontId="10" fillId="0" borderId="0" xfId="0" applyNumberFormat="1" applyFont="1" applyFill="1" applyBorder="1" applyAlignment="1">
      <alignment horizontal="center" vertical="center"/>
    </xf>
    <xf numFmtId="0" fontId="22" fillId="0" borderId="0" xfId="0" applyFont="1" applyAlignment="1">
      <alignment horizontal="center" vertical="center"/>
    </xf>
    <xf numFmtId="38" fontId="8" fillId="0" borderId="1" xfId="1" applyFont="1" applyFill="1" applyBorder="1" applyAlignment="1">
      <alignment horizontal="right" vertical="center" wrapText="1"/>
    </xf>
    <xf numFmtId="0" fontId="8" fillId="0" borderId="0" xfId="0" applyFont="1" applyFill="1" applyBorder="1" applyAlignment="1">
      <alignment horizontal="right" vertical="center" wrapText="1"/>
    </xf>
    <xf numFmtId="0" fontId="22" fillId="0" borderId="0" xfId="0" applyFont="1" applyAlignment="1">
      <alignment horizontal="center" vertical="center"/>
    </xf>
    <xf numFmtId="0" fontId="15" fillId="2" borderId="0" xfId="2" applyFont="1" applyFill="1" applyBorder="1" applyAlignment="1">
      <alignment horizontal="center" vertical="center"/>
    </xf>
    <xf numFmtId="0" fontId="14" fillId="0" borderId="0" xfId="2" applyFont="1" applyBorder="1" applyAlignment="1">
      <alignment horizontal="distributed" vertical="center"/>
    </xf>
    <xf numFmtId="0" fontId="14" fillId="0" borderId="12" xfId="2" applyFont="1" applyBorder="1" applyAlignment="1">
      <alignment horizontal="center" vertical="center"/>
    </xf>
    <xf numFmtId="0" fontId="14" fillId="0" borderId="0" xfId="2" applyFont="1" applyBorder="1" applyAlignment="1">
      <alignment horizontal="center" vertical="center"/>
    </xf>
    <xf numFmtId="0" fontId="14" fillId="0" borderId="13" xfId="2" applyFont="1" applyBorder="1" applyAlignment="1">
      <alignment horizontal="center" vertical="center"/>
    </xf>
    <xf numFmtId="0" fontId="14" fillId="0" borderId="0" xfId="2" applyFont="1" applyFill="1" applyBorder="1" applyAlignment="1">
      <alignment horizontal="center" vertical="center"/>
    </xf>
    <xf numFmtId="38" fontId="10" fillId="0" borderId="0" xfId="1" applyFont="1" applyFill="1" applyBorder="1" applyAlignment="1">
      <alignment horizontal="right" vertical="center" wrapText="1"/>
    </xf>
    <xf numFmtId="0" fontId="28" fillId="5" borderId="15" xfId="4" applyFont="1" applyFill="1" applyBorder="1" applyAlignment="1">
      <alignment horizontal="center" vertical="center"/>
    </xf>
    <xf numFmtId="0" fontId="26" fillId="5" borderId="0" xfId="4" applyFill="1">
      <alignment vertical="center"/>
    </xf>
    <xf numFmtId="0" fontId="27" fillId="5" borderId="16" xfId="4" applyFont="1" applyFill="1" applyBorder="1" applyAlignment="1">
      <alignment horizontal="center" vertical="center"/>
    </xf>
    <xf numFmtId="0" fontId="27" fillId="5" borderId="17" xfId="4" applyFont="1" applyFill="1" applyBorder="1" applyAlignment="1">
      <alignment horizontal="center" vertical="center"/>
    </xf>
    <xf numFmtId="0" fontId="26" fillId="5" borderId="0" xfId="4" applyFill="1" applyAlignment="1">
      <alignment horizontal="center" vertical="center"/>
    </xf>
    <xf numFmtId="58" fontId="14" fillId="0" borderId="15" xfId="2" applyNumberFormat="1" applyFont="1" applyBorder="1">
      <alignment vertical="center"/>
    </xf>
    <xf numFmtId="178" fontId="8" fillId="0" borderId="0" xfId="0" applyNumberFormat="1" applyFont="1" applyFill="1" applyAlignment="1">
      <alignment horizontal="center" vertical="center"/>
    </xf>
    <xf numFmtId="178" fontId="27" fillId="5" borderId="14" xfId="4" applyNumberFormat="1" applyFont="1" applyFill="1" applyBorder="1" applyAlignment="1">
      <alignment horizontal="center" vertical="center"/>
    </xf>
    <xf numFmtId="178" fontId="27" fillId="5" borderId="16" xfId="4" applyNumberFormat="1" applyFont="1" applyFill="1" applyBorder="1" applyAlignment="1">
      <alignment horizontal="center" vertical="center"/>
    </xf>
    <xf numFmtId="0" fontId="22" fillId="0" borderId="0" xfId="0" applyFont="1" applyAlignment="1">
      <alignment horizontal="left" vertical="center" wrapText="1"/>
    </xf>
    <xf numFmtId="0" fontId="22" fillId="0" borderId="0" xfId="0" applyFont="1" applyBorder="1" applyAlignment="1">
      <alignment horizontal="left" vertical="center" wrapText="1"/>
    </xf>
    <xf numFmtId="0" fontId="22" fillId="0" borderId="0" xfId="0" applyFont="1" applyAlignment="1">
      <alignment horizontal="center" vertical="center"/>
    </xf>
    <xf numFmtId="0" fontId="11" fillId="0" borderId="0" xfId="0" applyFont="1" applyAlignment="1">
      <alignment horizontal="center" vertical="center"/>
    </xf>
    <xf numFmtId="178" fontId="8" fillId="0" borderId="0" xfId="1" applyNumberFormat="1" applyFont="1" applyFill="1" applyBorder="1" applyAlignment="1">
      <alignment horizontal="right" vertical="center" wrapText="1"/>
    </xf>
    <xf numFmtId="178" fontId="4" fillId="0" borderId="0" xfId="0" applyNumberFormat="1" applyFont="1" applyFill="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center" vertical="center"/>
    </xf>
    <xf numFmtId="178" fontId="11" fillId="0" borderId="0" xfId="0" applyNumberFormat="1" applyFont="1" applyAlignment="1">
      <alignment horizontal="center" vertical="center"/>
    </xf>
    <xf numFmtId="176" fontId="17" fillId="2" borderId="0" xfId="2" applyNumberFormat="1" applyFont="1" applyFill="1" applyBorder="1" applyAlignment="1">
      <alignment horizontal="center" vertical="center" wrapText="1"/>
    </xf>
    <xf numFmtId="0" fontId="14" fillId="0" borderId="0" xfId="2" applyFont="1" applyFill="1" applyAlignment="1">
      <alignment horizontal="center" vertical="center"/>
    </xf>
    <xf numFmtId="0" fontId="14" fillId="0" borderId="0" xfId="2" applyFont="1" applyBorder="1" applyAlignment="1">
      <alignment horizontal="distributed" vertical="center"/>
    </xf>
    <xf numFmtId="38" fontId="16" fillId="2" borderId="10" xfId="3" applyFont="1" applyFill="1" applyBorder="1" applyAlignment="1">
      <alignment vertical="center"/>
    </xf>
    <xf numFmtId="0" fontId="17" fillId="2" borderId="0" xfId="2" applyFont="1" applyFill="1" applyBorder="1" applyAlignment="1">
      <alignment horizontal="left" vertical="center" wrapText="1"/>
    </xf>
    <xf numFmtId="0" fontId="17" fillId="2" borderId="1" xfId="2" applyFont="1" applyFill="1" applyBorder="1" applyAlignment="1">
      <alignment horizontal="left" vertical="center" wrapText="1"/>
    </xf>
    <xf numFmtId="0" fontId="17" fillId="2" borderId="0" xfId="2" applyFont="1" applyFill="1" applyAlignment="1">
      <alignment horizontal="center" vertical="center"/>
    </xf>
    <xf numFmtId="0" fontId="14" fillId="0" borderId="0" xfId="2" applyFont="1" applyFill="1" applyBorder="1" applyAlignment="1">
      <alignment horizontal="center" vertical="center"/>
    </xf>
    <xf numFmtId="0" fontId="14" fillId="0" borderId="0" xfId="2" applyFont="1" applyBorder="1" applyAlignment="1">
      <alignment horizontal="center" vertical="center"/>
    </xf>
    <xf numFmtId="0" fontId="14" fillId="0" borderId="10" xfId="2" applyFont="1" applyBorder="1" applyAlignment="1">
      <alignment vertical="center" shrinkToFit="1"/>
    </xf>
    <xf numFmtId="0" fontId="14" fillId="0" borderId="0" xfId="2" applyFont="1" applyBorder="1" applyAlignment="1">
      <alignment horizontal="left" vertical="center"/>
    </xf>
    <xf numFmtId="0" fontId="16" fillId="2" borderId="10" xfId="2" applyFont="1" applyFill="1" applyBorder="1" applyAlignment="1">
      <alignment horizontal="center" vertical="center"/>
    </xf>
    <xf numFmtId="0" fontId="14" fillId="0" borderId="10" xfId="2" applyFont="1" applyBorder="1" applyAlignment="1">
      <alignment horizontal="center" vertical="center" shrinkToFit="1"/>
    </xf>
    <xf numFmtId="0" fontId="15" fillId="2" borderId="0" xfId="2" applyFont="1" applyFill="1" applyBorder="1" applyAlignment="1">
      <alignment horizontal="center" vertical="center"/>
    </xf>
    <xf numFmtId="176" fontId="16" fillId="2" borderId="10" xfId="2" applyNumberFormat="1" applyFont="1" applyFill="1" applyBorder="1" applyAlignment="1">
      <alignment horizontal="center" vertical="center"/>
    </xf>
    <xf numFmtId="180" fontId="16" fillId="2" borderId="10" xfId="2" applyNumberFormat="1" applyFont="1" applyFill="1" applyBorder="1" applyAlignment="1">
      <alignment horizontal="center" vertical="center"/>
    </xf>
    <xf numFmtId="0" fontId="14" fillId="0" borderId="10" xfId="2" applyFont="1" applyBorder="1" applyAlignment="1">
      <alignment horizontal="distributed" vertical="center"/>
    </xf>
    <xf numFmtId="0" fontId="14" fillId="0" borderId="11" xfId="2" applyFont="1" applyBorder="1" applyAlignment="1">
      <alignment horizontal="distributed"/>
    </xf>
    <xf numFmtId="0" fontId="17" fillId="2" borderId="11" xfId="2" applyFont="1" applyFill="1" applyBorder="1" applyAlignment="1">
      <alignment horizontal="left" vertical="center"/>
    </xf>
    <xf numFmtId="0" fontId="18" fillId="0" borderId="0" xfId="2" applyFont="1" applyBorder="1" applyAlignment="1">
      <alignment horizontal="center" vertical="center"/>
    </xf>
    <xf numFmtId="0" fontId="18" fillId="0" borderId="13" xfId="2" applyFont="1" applyBorder="1" applyAlignment="1">
      <alignment horizontal="center" vertical="center"/>
    </xf>
    <xf numFmtId="0" fontId="17" fillId="2" borderId="10" xfId="2" applyFont="1" applyFill="1" applyBorder="1" applyAlignment="1">
      <alignment horizontal="left" vertical="center"/>
    </xf>
    <xf numFmtId="0" fontId="14" fillId="2" borderId="10" xfId="2" applyFont="1" applyFill="1" applyBorder="1" applyAlignment="1">
      <alignment horizontal="center" vertical="center" shrinkToFit="1"/>
    </xf>
    <xf numFmtId="0" fontId="14" fillId="0" borderId="0" xfId="2" applyFont="1" applyBorder="1" applyAlignment="1">
      <alignment horizontal="left" vertical="top"/>
    </xf>
    <xf numFmtId="0" fontId="14" fillId="0" borderId="12" xfId="2" applyFont="1" applyBorder="1" applyAlignment="1">
      <alignment horizontal="center" vertical="center"/>
    </xf>
    <xf numFmtId="0" fontId="14" fillId="0" borderId="13" xfId="2" applyFont="1" applyBorder="1" applyAlignment="1">
      <alignment horizontal="center" vertical="center"/>
    </xf>
    <xf numFmtId="0" fontId="16" fillId="2" borderId="0" xfId="2" applyFont="1" applyFill="1" applyBorder="1" applyAlignment="1">
      <alignment horizontal="left" vertical="center" wrapText="1"/>
    </xf>
    <xf numFmtId="0" fontId="16" fillId="2" borderId="10" xfId="2" applyFont="1" applyFill="1" applyBorder="1" applyAlignment="1">
      <alignment horizontal="left" vertical="center" wrapText="1"/>
    </xf>
    <xf numFmtId="0" fontId="11" fillId="0" borderId="0" xfId="0" applyFont="1" applyAlignment="1">
      <alignment horizontal="center" wrapText="1"/>
    </xf>
    <xf numFmtId="0" fontId="11" fillId="0" borderId="0" xfId="0" applyFont="1" applyAlignment="1">
      <alignment horizont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176" fontId="10" fillId="3" borderId="2" xfId="0" applyNumberFormat="1" applyFont="1" applyFill="1" applyBorder="1" applyAlignment="1">
      <alignment horizontal="left" vertical="center" wrapText="1"/>
    </xf>
    <xf numFmtId="176" fontId="10" fillId="3" borderId="3" xfId="0" applyNumberFormat="1" applyFont="1" applyFill="1" applyBorder="1" applyAlignment="1">
      <alignment horizontal="left" vertical="center" wrapText="1"/>
    </xf>
    <xf numFmtId="0" fontId="22" fillId="0" borderId="0" xfId="0" applyFont="1" applyAlignment="1">
      <alignment horizontal="left" vertical="center" wrapText="1"/>
    </xf>
    <xf numFmtId="0" fontId="13" fillId="3" borderId="6"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3" borderId="7" xfId="0" applyFont="1" applyFill="1" applyBorder="1" applyAlignment="1">
      <alignment horizontal="left" vertical="top" wrapText="1"/>
    </xf>
    <xf numFmtId="0" fontId="13" fillId="3" borderId="8"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3" borderId="9" xfId="0" applyFont="1" applyFill="1" applyBorder="1" applyAlignment="1">
      <alignment horizontal="left" vertical="top" wrapText="1"/>
    </xf>
    <xf numFmtId="177" fontId="8" fillId="0" borderId="0" xfId="1" applyNumberFormat="1" applyFont="1" applyFill="1" applyBorder="1" applyAlignment="1">
      <alignment horizontal="right" vertical="center" wrapText="1"/>
    </xf>
    <xf numFmtId="38" fontId="10" fillId="3" borderId="2" xfId="1" applyFont="1" applyFill="1" applyBorder="1" applyAlignment="1">
      <alignment horizontal="right" vertical="center" wrapText="1"/>
    </xf>
    <xf numFmtId="38" fontId="10" fillId="3" borderId="3" xfId="1" applyFont="1" applyFill="1" applyBorder="1" applyAlignment="1">
      <alignment horizontal="right" vertical="center" wrapText="1"/>
    </xf>
    <xf numFmtId="179" fontId="8" fillId="0" borderId="3" xfId="1" applyNumberFormat="1" applyFont="1" applyFill="1" applyBorder="1" applyAlignment="1">
      <alignment horizontal="right" vertical="center" wrapText="1"/>
    </xf>
    <xf numFmtId="178" fontId="25" fillId="0" borderId="0" xfId="0" applyNumberFormat="1" applyFont="1" applyAlignment="1">
      <alignment horizontal="left" vertical="center"/>
    </xf>
    <xf numFmtId="178" fontId="25" fillId="0" borderId="0" xfId="0" applyNumberFormat="1" applyFont="1" applyFill="1" applyBorder="1" applyAlignment="1">
      <alignment horizontal="center" vertical="center"/>
    </xf>
    <xf numFmtId="38" fontId="10" fillId="4" borderId="2" xfId="1" applyFont="1" applyFill="1" applyBorder="1" applyAlignment="1">
      <alignment horizontal="right" vertical="center" wrapText="1"/>
    </xf>
    <xf numFmtId="38" fontId="10" fillId="4" borderId="3" xfId="1" applyFont="1" applyFill="1" applyBorder="1" applyAlignment="1">
      <alignment horizontal="right" vertical="center" wrapText="1"/>
    </xf>
    <xf numFmtId="38" fontId="10" fillId="4" borderId="6" xfId="1" applyFont="1" applyFill="1" applyBorder="1" applyAlignment="1">
      <alignment horizontal="right" vertical="center" wrapText="1"/>
    </xf>
    <xf numFmtId="38" fontId="10" fillId="4" borderId="5" xfId="1" applyFont="1" applyFill="1" applyBorder="1" applyAlignment="1">
      <alignment horizontal="right" vertical="center" wrapText="1"/>
    </xf>
    <xf numFmtId="179" fontId="8" fillId="0" borderId="5" xfId="1" applyNumberFormat="1" applyFont="1" applyFill="1" applyBorder="1" applyAlignment="1">
      <alignment horizontal="right" vertical="center" wrapText="1"/>
    </xf>
    <xf numFmtId="178" fontId="25" fillId="0" borderId="0" xfId="0" applyNumberFormat="1" applyFont="1" applyAlignment="1">
      <alignment horizontal="left" vertical="center" shrinkToFit="1"/>
    </xf>
    <xf numFmtId="179" fontId="8" fillId="0" borderId="0" xfId="1" applyNumberFormat="1" applyFont="1" applyFill="1" applyBorder="1" applyAlignment="1">
      <alignment horizontal="right" vertical="center" wrapText="1"/>
    </xf>
    <xf numFmtId="38" fontId="10" fillId="0" borderId="2" xfId="1" applyFont="1" applyFill="1" applyBorder="1" applyAlignment="1">
      <alignment horizontal="right" vertical="center" wrapText="1"/>
    </xf>
    <xf numFmtId="38" fontId="10" fillId="0" borderId="3" xfId="1" applyFont="1" applyFill="1" applyBorder="1" applyAlignment="1">
      <alignment horizontal="right" vertical="center" wrapText="1"/>
    </xf>
    <xf numFmtId="0" fontId="11" fillId="0" borderId="0" xfId="0" applyFont="1" applyAlignment="1">
      <alignment horizontal="right" vertical="center" wrapText="1"/>
    </xf>
    <xf numFmtId="0" fontId="0" fillId="0" borderId="0" xfId="0" applyAlignment="1">
      <alignment horizontal="right" vertical="center"/>
    </xf>
    <xf numFmtId="0" fontId="11" fillId="0" borderId="0" xfId="0" applyFont="1" applyAlignment="1">
      <alignment horizontal="left" vertical="center"/>
    </xf>
    <xf numFmtId="0" fontId="0" fillId="0" borderId="0" xfId="0" applyAlignment="1">
      <alignment horizontal="left" vertical="center"/>
    </xf>
    <xf numFmtId="0" fontId="8" fillId="3" borderId="0" xfId="0" applyFont="1" applyFill="1" applyAlignment="1">
      <alignment horizontal="center" vertical="center"/>
    </xf>
    <xf numFmtId="0" fontId="0" fillId="0" borderId="0" xfId="0" applyAlignment="1">
      <alignment horizontal="center" vertical="center"/>
    </xf>
    <xf numFmtId="0" fontId="28" fillId="5" borderId="2" xfId="4" applyFont="1" applyFill="1" applyBorder="1" applyAlignment="1">
      <alignment horizontal="center" vertical="center"/>
    </xf>
    <xf numFmtId="0" fontId="28" fillId="5" borderId="4" xfId="4" applyFont="1" applyFill="1" applyBorder="1" applyAlignment="1">
      <alignment horizontal="center" vertical="center"/>
    </xf>
    <xf numFmtId="0" fontId="26" fillId="5" borderId="15" xfId="4" applyFill="1" applyBorder="1">
      <alignment vertical="center"/>
    </xf>
    <xf numFmtId="0" fontId="26" fillId="5" borderId="6" xfId="4" applyFill="1" applyBorder="1" applyAlignment="1">
      <alignment horizontal="center" vertical="center"/>
    </xf>
    <xf numFmtId="0" fontId="26" fillId="5" borderId="7" xfId="4" applyFill="1" applyBorder="1" applyAlignment="1">
      <alignment horizontal="center" vertical="center"/>
    </xf>
    <xf numFmtId="0" fontId="26" fillId="5" borderId="12" xfId="4" applyFill="1" applyBorder="1" applyAlignment="1">
      <alignment horizontal="center" vertical="center"/>
    </xf>
    <xf numFmtId="0" fontId="26" fillId="5" borderId="13" xfId="4" applyFill="1" applyBorder="1" applyAlignment="1">
      <alignment horizontal="center" vertical="center"/>
    </xf>
    <xf numFmtId="0" fontId="26" fillId="5" borderId="8" xfId="4" applyFill="1" applyBorder="1" applyAlignment="1">
      <alignment horizontal="center" vertical="center"/>
    </xf>
    <xf numFmtId="0" fontId="26" fillId="5" borderId="9" xfId="4" applyFill="1" applyBorder="1" applyAlignment="1">
      <alignment horizontal="center" vertical="center"/>
    </xf>
  </cellXfs>
  <cellStyles count="5">
    <cellStyle name="桁区切り" xfId="1" builtinId="6"/>
    <cellStyle name="桁区切り 2" xfId="3"/>
    <cellStyle name="標準" xfId="0" builtinId="0"/>
    <cellStyle name="標準 2" xfId="2"/>
    <cellStyle name="標準 3" xfId="4"/>
  </cellStyles>
  <dxfs count="8">
    <dxf>
      <fill>
        <patternFill>
          <bgColor rgb="FFFF99FF"/>
        </patternFill>
      </fill>
    </dxf>
    <dxf>
      <fill>
        <patternFill>
          <bgColor rgb="FF99FF99"/>
        </patternFill>
      </fill>
    </dxf>
    <dxf>
      <fill>
        <patternFill>
          <bgColor rgb="FFFFFF99"/>
        </patternFill>
      </fill>
    </dxf>
    <dxf>
      <fill>
        <patternFill>
          <bgColor rgb="FF66FFFF"/>
        </patternFill>
      </fill>
    </dxf>
    <dxf>
      <fill>
        <patternFill>
          <bgColor rgb="FFFF99FF"/>
        </patternFill>
      </fill>
    </dxf>
    <dxf>
      <fill>
        <patternFill>
          <bgColor rgb="FF99FF99"/>
        </patternFill>
      </fill>
    </dxf>
    <dxf>
      <fill>
        <patternFill>
          <bgColor rgb="FFFFFF99"/>
        </patternFill>
      </fill>
    </dxf>
    <dxf>
      <fill>
        <patternFill>
          <bgColor rgb="FF66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201705</xdr:colOff>
          <xdr:row>112</xdr:row>
          <xdr:rowOff>44822</xdr:rowOff>
        </xdr:from>
        <xdr:to>
          <xdr:col>35</xdr:col>
          <xdr:colOff>64781</xdr:colOff>
          <xdr:row>116</xdr:row>
          <xdr:rowOff>33617</xdr:rowOff>
        </xdr:to>
        <xdr:pic>
          <xdr:nvPicPr>
            <xdr:cNvPr id="2" name="図 1"/>
            <xdr:cNvPicPr>
              <a:picLocks noChangeAspect="1" noChangeArrowheads="1"/>
              <a:extLst>
                <a:ext uri="{84589F7E-364E-4C9E-8A38-B11213B215E9}">
                  <a14:cameraTool cellRange="決裁!$A$1:$F$6" spid="_x0000_s2081"/>
                </a:ext>
              </a:extLst>
            </xdr:cNvPicPr>
          </xdr:nvPicPr>
          <xdr:blipFill>
            <a:blip xmlns:r="http://schemas.openxmlformats.org/officeDocument/2006/relationships" r:embed="rId1"/>
            <a:srcRect/>
            <a:stretch>
              <a:fillRect/>
            </a:stretch>
          </xdr:blipFill>
          <xdr:spPr bwMode="auto">
            <a:xfrm>
              <a:off x="2969558" y="20506763"/>
              <a:ext cx="4121311" cy="717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173691</xdr:colOff>
      <xdr:row>0</xdr:row>
      <xdr:rowOff>15875</xdr:rowOff>
    </xdr:from>
    <xdr:to>
      <xdr:col>38</xdr:col>
      <xdr:colOff>571500</xdr:colOff>
      <xdr:row>1</xdr:row>
      <xdr:rowOff>350184</xdr:rowOff>
    </xdr:to>
    <xdr:sp macro="" textlink="">
      <xdr:nvSpPr>
        <xdr:cNvPr id="2" name="テキスト ボックス 1"/>
        <xdr:cNvSpPr txBox="1"/>
      </xdr:nvSpPr>
      <xdr:spPr>
        <a:xfrm>
          <a:off x="9698691" y="15875"/>
          <a:ext cx="4747559" cy="6994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800">
              <a:latin typeface="ＤＨＰ特太ゴシック体" panose="020B0500000000000000" pitchFamily="50" charset="-128"/>
              <a:ea typeface="ＤＨＰ特太ゴシック体" panose="020B0500000000000000" pitchFamily="50" charset="-128"/>
            </a:rPr>
            <a:t>色付きセルに入力ください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m52118/Desktop/&#26032;&#27096;&#24335;/&#12304;&#33515;&#23567;&#29287;&#24066;&#12305;&#12475;&#12540;&#12501;&#12486;&#12451;&#12540;&#12493;&#12483;&#12488;4&#2149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セーフティ4号様式(全て自動計算)"/>
      <sheetName val="証明資料"/>
      <sheetName val="決裁"/>
    </sheetNames>
    <sheetDataSet>
      <sheetData sheetId="0"/>
      <sheetData sheetId="1">
        <row r="26">
          <cell r="J26">
            <v>44172</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AN120"/>
  <sheetViews>
    <sheetView showZeros="0" view="pageBreakPreview" topLeftCell="A37" zoomScale="85" zoomScaleNormal="100" zoomScaleSheetLayoutView="85" workbookViewId="0">
      <selection activeCell="W58" sqref="W58:AB58"/>
    </sheetView>
  </sheetViews>
  <sheetFormatPr defaultColWidth="9" defaultRowHeight="12"/>
  <cols>
    <col min="1" max="1" width="1.125" style="25" customWidth="1"/>
    <col min="2" max="2" width="3.375" style="25" customWidth="1"/>
    <col min="3" max="34" width="2.625" style="25" customWidth="1"/>
    <col min="35" max="35" width="3" style="25" customWidth="1"/>
    <col min="36" max="36" width="1.875" style="25" customWidth="1"/>
    <col min="37" max="38" width="2.625" style="25" customWidth="1"/>
    <col min="39" max="39" width="14.625" style="25" customWidth="1"/>
    <col min="40" max="49" width="2.625" style="25" customWidth="1"/>
    <col min="50" max="16384" width="9" style="25"/>
  </cols>
  <sheetData>
    <row r="1" spans="2:35" ht="15.75" customHeight="1">
      <c r="B1" s="122" t="s">
        <v>0</v>
      </c>
      <c r="C1" s="122"/>
      <c r="D1" s="122"/>
      <c r="E1" s="122"/>
      <c r="F1" s="122"/>
    </row>
    <row r="2" spans="2:35" ht="6.75" customHeight="1">
      <c r="B2" s="48"/>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50"/>
    </row>
    <row r="3" spans="2:35" ht="14.1" customHeight="1">
      <c r="B3" s="123" t="s">
        <v>68</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24"/>
    </row>
    <row r="4" spans="2:35" ht="12" customHeight="1">
      <c r="B4" s="51"/>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52"/>
    </row>
    <row r="5" spans="2:35" ht="24" customHeight="1">
      <c r="B5" s="51"/>
      <c r="C5" s="26"/>
      <c r="D5" s="26"/>
      <c r="E5" s="26"/>
      <c r="F5" s="26"/>
      <c r="G5" s="26"/>
      <c r="H5" s="26"/>
      <c r="I5" s="26"/>
      <c r="J5" s="26"/>
      <c r="K5" s="26"/>
      <c r="L5" s="26"/>
      <c r="M5" s="26"/>
      <c r="N5" s="26"/>
      <c r="O5" s="26"/>
      <c r="P5" s="26"/>
      <c r="Q5" s="26"/>
      <c r="R5" s="26"/>
      <c r="S5" s="26"/>
      <c r="T5" s="26"/>
      <c r="U5" s="26"/>
      <c r="V5" s="26"/>
      <c r="W5" s="26"/>
      <c r="X5" s="26"/>
      <c r="Y5" s="27" t="s">
        <v>1</v>
      </c>
      <c r="Z5" s="27"/>
      <c r="AA5" s="53">
        <f>証明資料!S4</f>
        <v>0</v>
      </c>
      <c r="AB5" s="27" t="s">
        <v>2</v>
      </c>
      <c r="AC5" s="112">
        <f>証明資料!V4</f>
        <v>0</v>
      </c>
      <c r="AD5" s="112"/>
      <c r="AE5" s="29" t="s">
        <v>3</v>
      </c>
      <c r="AF5" s="112">
        <f>証明資料!Y4</f>
        <v>0</v>
      </c>
      <c r="AG5" s="112"/>
      <c r="AH5" s="27" t="s">
        <v>4</v>
      </c>
      <c r="AI5" s="52"/>
    </row>
    <row r="6" spans="2:35" ht="6" customHeight="1">
      <c r="B6" s="51"/>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52"/>
    </row>
    <row r="7" spans="2:35" ht="18.75" customHeight="1">
      <c r="B7" s="51"/>
      <c r="C7" s="26" t="s">
        <v>5</v>
      </c>
      <c r="D7" s="26"/>
      <c r="E7" s="26"/>
      <c r="F7" s="26"/>
      <c r="G7" s="27"/>
      <c r="H7" s="27"/>
      <c r="I7" s="27"/>
      <c r="J7" s="27"/>
      <c r="K7" s="27"/>
      <c r="L7" s="26"/>
      <c r="M7" s="26"/>
      <c r="N7" s="26"/>
      <c r="O7" s="26"/>
      <c r="P7" s="26"/>
      <c r="Q7" s="26"/>
      <c r="R7" s="26"/>
      <c r="S7" s="26"/>
      <c r="T7" s="26"/>
      <c r="U7" s="26"/>
      <c r="V7" s="26"/>
      <c r="W7" s="26"/>
      <c r="X7" s="26"/>
      <c r="Y7" s="26"/>
      <c r="Z7" s="26"/>
      <c r="AA7" s="26"/>
      <c r="AB7" s="26"/>
      <c r="AC7" s="26"/>
      <c r="AD7" s="26"/>
      <c r="AE7" s="26"/>
      <c r="AF7" s="26"/>
      <c r="AG7" s="26"/>
      <c r="AH7" s="26"/>
      <c r="AI7" s="52"/>
    </row>
    <row r="8" spans="2:35" ht="12" customHeight="1">
      <c r="B8" s="51"/>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52"/>
    </row>
    <row r="9" spans="2:35" ht="21.75" customHeight="1">
      <c r="B9" s="51"/>
      <c r="C9" s="26"/>
      <c r="D9" s="26"/>
      <c r="E9" s="26"/>
      <c r="F9" s="26"/>
      <c r="G9" s="26"/>
      <c r="H9" s="26"/>
      <c r="I9" s="26"/>
      <c r="J9" s="26"/>
      <c r="K9" s="26"/>
      <c r="L9" s="26"/>
      <c r="M9" s="26"/>
      <c r="N9" s="26"/>
      <c r="O9" s="26"/>
      <c r="P9" s="26"/>
      <c r="Q9" s="26"/>
      <c r="R9" s="26"/>
      <c r="S9" s="26"/>
      <c r="T9" s="101" t="s">
        <v>6</v>
      </c>
      <c r="U9" s="101"/>
      <c r="V9" s="101"/>
      <c r="W9" s="27"/>
      <c r="X9" s="125">
        <f>証明資料!L5</f>
        <v>0</v>
      </c>
      <c r="Y9" s="125"/>
      <c r="Z9" s="125"/>
      <c r="AA9" s="125"/>
      <c r="AB9" s="125"/>
      <c r="AC9" s="125"/>
      <c r="AD9" s="125"/>
      <c r="AE9" s="125"/>
      <c r="AF9" s="125"/>
      <c r="AG9" s="125"/>
      <c r="AH9" s="125"/>
      <c r="AI9" s="52"/>
    </row>
    <row r="10" spans="2:35" ht="22.5" customHeight="1">
      <c r="B10" s="51"/>
      <c r="C10" s="26"/>
      <c r="D10" s="26"/>
      <c r="E10" s="26"/>
      <c r="F10" s="26"/>
      <c r="G10" s="26"/>
      <c r="H10" s="26"/>
      <c r="I10" s="26"/>
      <c r="J10" s="26"/>
      <c r="K10" s="26"/>
      <c r="L10" s="26"/>
      <c r="M10" s="26"/>
      <c r="N10" s="26"/>
      <c r="O10" s="26"/>
      <c r="P10" s="26"/>
      <c r="Q10" s="26"/>
      <c r="R10" s="26"/>
      <c r="S10" s="26"/>
      <c r="T10" s="115" t="s">
        <v>7</v>
      </c>
      <c r="U10" s="115"/>
      <c r="V10" s="115"/>
      <c r="W10" s="30"/>
      <c r="X10" s="126"/>
      <c r="Y10" s="126"/>
      <c r="Z10" s="126"/>
      <c r="AA10" s="126"/>
      <c r="AB10" s="126"/>
      <c r="AC10" s="126"/>
      <c r="AD10" s="126"/>
      <c r="AE10" s="126"/>
      <c r="AF10" s="126"/>
      <c r="AG10" s="126"/>
      <c r="AH10" s="126"/>
      <c r="AI10" s="52"/>
    </row>
    <row r="11" spans="2:35" ht="23.25" customHeight="1">
      <c r="B11" s="51"/>
      <c r="C11" s="26"/>
      <c r="D11" s="26"/>
      <c r="E11" s="26"/>
      <c r="F11" s="26"/>
      <c r="G11" s="26"/>
      <c r="H11" s="26"/>
      <c r="I11" s="26"/>
      <c r="J11" s="26"/>
      <c r="K11" s="26"/>
      <c r="L11" s="26"/>
      <c r="M11" s="26"/>
      <c r="N11" s="26"/>
      <c r="O11" s="26"/>
      <c r="P11" s="26"/>
      <c r="Q11" s="26"/>
      <c r="R11" s="26"/>
      <c r="S11" s="26"/>
      <c r="T11" s="116" t="s">
        <v>8</v>
      </c>
      <c r="U11" s="116"/>
      <c r="V11" s="116"/>
      <c r="W11" s="26"/>
      <c r="X11" s="117">
        <f>証明資料!L6</f>
        <v>0</v>
      </c>
      <c r="Y11" s="117"/>
      <c r="Z11" s="117"/>
      <c r="AA11" s="117"/>
      <c r="AB11" s="117"/>
      <c r="AC11" s="117"/>
      <c r="AD11" s="117"/>
      <c r="AE11" s="117"/>
      <c r="AF11" s="117"/>
      <c r="AG11" s="117"/>
      <c r="AH11" s="118" t="s">
        <v>9</v>
      </c>
      <c r="AI11" s="119"/>
    </row>
    <row r="12" spans="2:35" ht="21.75" customHeight="1">
      <c r="B12" s="51"/>
      <c r="C12" s="26"/>
      <c r="D12" s="26"/>
      <c r="E12" s="26"/>
      <c r="F12" s="26"/>
      <c r="G12" s="26"/>
      <c r="H12" s="26"/>
      <c r="I12" s="26"/>
      <c r="J12" s="26"/>
      <c r="K12" s="26"/>
      <c r="L12" s="26"/>
      <c r="M12" s="26"/>
      <c r="N12" s="26"/>
      <c r="O12" s="26"/>
      <c r="P12" s="26"/>
      <c r="Q12" s="26"/>
      <c r="R12" s="26"/>
      <c r="S12" s="26"/>
      <c r="T12" s="31" t="s">
        <v>10</v>
      </c>
      <c r="U12" s="32"/>
      <c r="V12" s="32"/>
      <c r="W12" s="32"/>
      <c r="X12" s="120">
        <f>証明資料!L7</f>
        <v>0</v>
      </c>
      <c r="Y12" s="120"/>
      <c r="Z12" s="120"/>
      <c r="AA12" s="120"/>
      <c r="AB12" s="120"/>
      <c r="AC12" s="120"/>
      <c r="AD12" s="120"/>
      <c r="AE12" s="120"/>
      <c r="AF12" s="120"/>
      <c r="AG12" s="120"/>
      <c r="AH12" s="118"/>
      <c r="AI12" s="119"/>
    </row>
    <row r="13" spans="2:35" ht="12" customHeight="1">
      <c r="B13" s="51"/>
      <c r="C13" s="26"/>
      <c r="D13" s="26"/>
      <c r="E13" s="26"/>
      <c r="F13" s="26"/>
      <c r="G13" s="26"/>
      <c r="H13" s="26"/>
      <c r="I13" s="26"/>
      <c r="J13" s="26"/>
      <c r="K13" s="26"/>
      <c r="L13" s="26"/>
      <c r="M13" s="26"/>
      <c r="N13" s="26"/>
      <c r="O13" s="26"/>
      <c r="P13" s="26"/>
      <c r="Q13" s="26"/>
      <c r="R13" s="26"/>
      <c r="S13" s="26"/>
      <c r="T13" s="33"/>
      <c r="U13" s="26"/>
      <c r="V13" s="26"/>
      <c r="W13" s="26"/>
      <c r="X13" s="26"/>
      <c r="Y13" s="26"/>
      <c r="Z13" s="26"/>
      <c r="AA13" s="26"/>
      <c r="AB13" s="26"/>
      <c r="AC13" s="26"/>
      <c r="AD13" s="26"/>
      <c r="AE13" s="26"/>
      <c r="AF13" s="26"/>
      <c r="AG13" s="26"/>
      <c r="AH13" s="34"/>
      <c r="AI13" s="54"/>
    </row>
    <row r="14" spans="2:35" ht="16.5" customHeight="1">
      <c r="B14" s="51"/>
      <c r="C14" s="35" t="s">
        <v>11</v>
      </c>
      <c r="D14" s="26"/>
      <c r="E14" s="26"/>
      <c r="F14" s="121" t="s">
        <v>12</v>
      </c>
      <c r="G14" s="121"/>
      <c r="H14" s="121"/>
      <c r="I14" s="121"/>
      <c r="J14" s="121"/>
      <c r="K14" s="121"/>
      <c r="L14" s="121"/>
      <c r="M14" s="121"/>
      <c r="N14" s="121"/>
      <c r="O14" s="121"/>
      <c r="P14" s="121"/>
      <c r="Q14" s="121"/>
      <c r="R14" s="35" t="s">
        <v>69</v>
      </c>
      <c r="S14" s="26"/>
      <c r="T14" s="55"/>
      <c r="U14" s="26"/>
      <c r="V14" s="26"/>
      <c r="W14" s="26"/>
      <c r="X14" s="26"/>
      <c r="Y14" s="26"/>
      <c r="Z14" s="26"/>
      <c r="AA14" s="26"/>
      <c r="AB14" s="26"/>
      <c r="AC14" s="26"/>
      <c r="AD14" s="26"/>
      <c r="AE14" s="26"/>
      <c r="AF14" s="26"/>
      <c r="AG14" s="26"/>
      <c r="AH14" s="26"/>
      <c r="AI14" s="52"/>
    </row>
    <row r="15" spans="2:35" ht="16.5" customHeight="1">
      <c r="B15" s="51"/>
      <c r="C15" s="26" t="s">
        <v>70</v>
      </c>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52"/>
    </row>
    <row r="16" spans="2:35" ht="16.5" customHeight="1">
      <c r="B16" s="51"/>
      <c r="C16" s="26" t="s">
        <v>71</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52"/>
    </row>
    <row r="17" spans="2:35" ht="16.5" customHeight="1">
      <c r="B17" s="51"/>
      <c r="C17" s="26" t="s">
        <v>72</v>
      </c>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52"/>
    </row>
    <row r="18" spans="2:35" ht="16.5" customHeight="1">
      <c r="B18" s="51"/>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52"/>
    </row>
    <row r="19" spans="2:35" ht="15.95" customHeight="1">
      <c r="B19" s="51"/>
      <c r="C19" s="26"/>
      <c r="D19" s="26"/>
      <c r="E19" s="26"/>
      <c r="F19" s="26"/>
      <c r="G19" s="26"/>
      <c r="H19" s="26"/>
      <c r="I19" s="26"/>
      <c r="J19" s="26"/>
      <c r="K19" s="26"/>
      <c r="L19" s="26"/>
      <c r="M19" s="26"/>
      <c r="N19" s="26"/>
      <c r="O19" s="26"/>
      <c r="P19" s="26"/>
      <c r="Q19" s="26"/>
      <c r="R19" s="26" t="s">
        <v>13</v>
      </c>
      <c r="S19" s="26"/>
      <c r="T19" s="26"/>
      <c r="U19" s="26"/>
      <c r="V19" s="26"/>
      <c r="W19" s="26"/>
      <c r="X19" s="26"/>
      <c r="Y19" s="26"/>
      <c r="Z19" s="26"/>
      <c r="AA19" s="26"/>
      <c r="AB19" s="26"/>
      <c r="AC19" s="26"/>
      <c r="AD19" s="26"/>
      <c r="AE19" s="26"/>
      <c r="AF19" s="26"/>
      <c r="AG19" s="26"/>
      <c r="AH19" s="26"/>
      <c r="AI19" s="52"/>
    </row>
    <row r="20" spans="2:35" ht="6" customHeight="1">
      <c r="B20" s="51"/>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52"/>
    </row>
    <row r="21" spans="2:35" ht="21" customHeight="1">
      <c r="B21" s="56">
        <v>1</v>
      </c>
      <c r="C21" s="26" t="s">
        <v>14</v>
      </c>
      <c r="D21" s="26"/>
      <c r="E21" s="26"/>
      <c r="F21" s="26"/>
      <c r="G21" s="26"/>
      <c r="H21" s="26"/>
      <c r="I21" s="26"/>
      <c r="J21" s="26"/>
      <c r="K21" s="26"/>
      <c r="L21" s="26"/>
      <c r="M21" s="26"/>
      <c r="N21" s="26"/>
      <c r="O21" s="26"/>
      <c r="P21" s="26"/>
      <c r="Q21" s="26"/>
      <c r="R21" s="26"/>
      <c r="S21" s="26"/>
      <c r="T21" s="26"/>
      <c r="U21" s="26"/>
      <c r="V21" s="26"/>
      <c r="W21" s="26"/>
      <c r="X21" s="26"/>
      <c r="Y21" s="26"/>
      <c r="Z21" s="113">
        <f>証明資料!L8</f>
        <v>0</v>
      </c>
      <c r="AA21" s="113"/>
      <c r="AB21" s="113"/>
      <c r="AC21" s="113"/>
      <c r="AD21" s="113"/>
      <c r="AE21" s="113"/>
      <c r="AF21" s="113"/>
      <c r="AG21" s="113"/>
      <c r="AH21" s="113"/>
      <c r="AI21" s="52"/>
    </row>
    <row r="22" spans="2:35" ht="6" customHeight="1">
      <c r="B22" s="51"/>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52"/>
    </row>
    <row r="23" spans="2:35" ht="15.95" customHeight="1">
      <c r="B23" s="56">
        <v>2</v>
      </c>
      <c r="C23" s="26" t="s">
        <v>15</v>
      </c>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37"/>
      <c r="AI23" s="52"/>
    </row>
    <row r="24" spans="2:35" ht="21.75" customHeight="1">
      <c r="B24" s="51"/>
      <c r="C24" s="109" t="s">
        <v>16</v>
      </c>
      <c r="D24" s="109"/>
      <c r="E24" s="26" t="s">
        <v>17</v>
      </c>
      <c r="F24" s="26"/>
      <c r="G24" s="26"/>
      <c r="H24" s="26"/>
      <c r="I24" s="26"/>
      <c r="J24" s="26"/>
      <c r="K24" s="26"/>
      <c r="L24" s="26"/>
      <c r="M24" s="26"/>
      <c r="N24" s="26"/>
      <c r="O24" s="26"/>
      <c r="P24" s="26"/>
      <c r="Q24" s="26"/>
      <c r="R24" s="26"/>
      <c r="S24" s="26"/>
      <c r="T24" s="26"/>
      <c r="U24" s="26"/>
      <c r="V24" s="26"/>
      <c r="W24" s="26"/>
      <c r="X24" s="26"/>
      <c r="Y24" s="26"/>
      <c r="Z24" s="32" t="s">
        <v>18</v>
      </c>
      <c r="AA24" s="32"/>
      <c r="AB24" s="32"/>
      <c r="AC24" s="114" t="str">
        <f>IF(ISERROR(ROUNDDOWN(($Z$30-$Z$28)/$Z$30*100,1))," ",ROUNDDOWN(($Z$30-$Z$28)/$Z$30*100,1))</f>
        <v xml:space="preserve"> </v>
      </c>
      <c r="AD24" s="114"/>
      <c r="AE24" s="114"/>
      <c r="AF24" s="32" t="s">
        <v>19</v>
      </c>
      <c r="AG24" s="111" t="s">
        <v>20</v>
      </c>
      <c r="AH24" s="111"/>
      <c r="AI24" s="52"/>
    </row>
    <row r="25" spans="2:35" ht="12" customHeight="1">
      <c r="B25" s="51"/>
      <c r="C25" s="107"/>
      <c r="D25" s="107"/>
      <c r="E25" s="26"/>
      <c r="F25" s="115" t="s">
        <v>21</v>
      </c>
      <c r="G25" s="115"/>
      <c r="H25" s="115"/>
      <c r="I25" s="26"/>
      <c r="J25" s="107" t="s">
        <v>22</v>
      </c>
      <c r="K25" s="26"/>
      <c r="L25" s="107">
        <v>100</v>
      </c>
      <c r="M25" s="107"/>
      <c r="N25" s="26"/>
      <c r="O25" s="26"/>
      <c r="P25" s="26"/>
      <c r="Q25" s="26"/>
      <c r="R25" s="26"/>
      <c r="S25" s="26"/>
      <c r="T25" s="26"/>
      <c r="U25" s="26"/>
      <c r="V25" s="26"/>
      <c r="W25" s="26"/>
      <c r="X25" s="26"/>
      <c r="Y25" s="26"/>
      <c r="Z25" s="26"/>
      <c r="AA25" s="26"/>
      <c r="AB25" s="26"/>
      <c r="AC25" s="26"/>
      <c r="AD25" s="26"/>
      <c r="AE25" s="26"/>
      <c r="AF25" s="26"/>
      <c r="AG25" s="26"/>
      <c r="AH25" s="37"/>
      <c r="AI25" s="52"/>
    </row>
    <row r="26" spans="2:35" ht="12" customHeight="1">
      <c r="B26" s="51"/>
      <c r="C26" s="26"/>
      <c r="D26" s="26"/>
      <c r="E26" s="26"/>
      <c r="F26" s="26"/>
      <c r="G26" s="26" t="s">
        <v>23</v>
      </c>
      <c r="H26" s="26"/>
      <c r="I26" s="26"/>
      <c r="J26" s="107"/>
      <c r="K26" s="26"/>
      <c r="L26" s="107"/>
      <c r="M26" s="107"/>
      <c r="N26" s="26"/>
      <c r="O26" s="26"/>
      <c r="P26" s="26"/>
      <c r="Q26" s="26"/>
      <c r="R26" s="26"/>
      <c r="S26" s="26"/>
      <c r="T26" s="26"/>
      <c r="U26" s="26"/>
      <c r="V26" s="26"/>
      <c r="W26" s="26"/>
      <c r="X26" s="26"/>
      <c r="Y26" s="26"/>
      <c r="Z26" s="26"/>
      <c r="AA26" s="26"/>
      <c r="AB26" s="26"/>
      <c r="AC26" s="26"/>
      <c r="AD26" s="26"/>
      <c r="AE26" s="26"/>
      <c r="AF26" s="26"/>
      <c r="AG26" s="26"/>
      <c r="AH26" s="26"/>
      <c r="AI26" s="52"/>
    </row>
    <row r="27" spans="2:35" ht="6" customHeight="1">
      <c r="B27" s="51"/>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52"/>
    </row>
    <row r="28" spans="2:35" ht="23.25" customHeight="1">
      <c r="B28" s="51"/>
      <c r="C28" s="35" t="s">
        <v>24</v>
      </c>
      <c r="D28" s="26"/>
      <c r="E28" s="26" t="s">
        <v>100</v>
      </c>
      <c r="F28" s="26"/>
      <c r="G28" s="26"/>
      <c r="H28" s="26"/>
      <c r="I28" s="26"/>
      <c r="J28" s="26"/>
      <c r="K28" s="26"/>
      <c r="L28" s="26"/>
      <c r="M28" s="26"/>
      <c r="N28" s="26"/>
      <c r="O28" s="112">
        <f>証明資料!D10</f>
        <v>0</v>
      </c>
      <c r="P28" s="112"/>
      <c r="Q28" s="26" t="s">
        <v>101</v>
      </c>
      <c r="R28" s="26"/>
      <c r="S28" s="26"/>
      <c r="T28" s="26"/>
      <c r="U28" s="26"/>
      <c r="V28" s="26"/>
      <c r="W28" s="26"/>
      <c r="X28" s="26"/>
      <c r="Y28" s="26"/>
      <c r="Z28" s="102" t="str">
        <f>証明資料!P17</f>
        <v/>
      </c>
      <c r="AA28" s="102"/>
      <c r="AB28" s="102"/>
      <c r="AC28" s="102"/>
      <c r="AD28" s="102"/>
      <c r="AE28" s="102"/>
      <c r="AF28" s="102"/>
      <c r="AG28" s="102"/>
      <c r="AH28" s="38" t="s">
        <v>25</v>
      </c>
      <c r="AI28" s="52"/>
    </row>
    <row r="29" spans="2:35" ht="6" customHeight="1">
      <c r="B29" s="51"/>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52"/>
    </row>
    <row r="30" spans="2:35" ht="22.5" customHeight="1">
      <c r="B30" s="51"/>
      <c r="C30" s="35" t="s">
        <v>26</v>
      </c>
      <c r="D30" s="26"/>
      <c r="E30" s="26" t="s">
        <v>104</v>
      </c>
      <c r="F30" s="26"/>
      <c r="G30" s="26"/>
      <c r="H30" s="26"/>
      <c r="I30" s="26"/>
      <c r="J30" s="26"/>
      <c r="K30" s="26"/>
      <c r="L30" s="26"/>
      <c r="M30" s="112">
        <f>証明資料!D10</f>
        <v>0</v>
      </c>
      <c r="N30" s="112"/>
      <c r="O30" s="26" t="s">
        <v>101</v>
      </c>
      <c r="P30" s="26"/>
      <c r="Q30" s="26"/>
      <c r="R30" s="26"/>
      <c r="S30" s="26"/>
      <c r="T30" s="26"/>
      <c r="U30" s="26"/>
      <c r="V30" s="26"/>
      <c r="W30" s="26"/>
      <c r="X30" s="26"/>
      <c r="Y30" s="26"/>
      <c r="Z30" s="102" t="str">
        <f>証明資料!P26</f>
        <v/>
      </c>
      <c r="AA30" s="102"/>
      <c r="AB30" s="102"/>
      <c r="AC30" s="102"/>
      <c r="AD30" s="102"/>
      <c r="AE30" s="102"/>
      <c r="AF30" s="102"/>
      <c r="AG30" s="102"/>
      <c r="AH30" s="38" t="s">
        <v>25</v>
      </c>
      <c r="AI30" s="52"/>
    </row>
    <row r="31" spans="2:35" ht="6" customHeight="1">
      <c r="B31" s="5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39"/>
      <c r="AH31" s="26"/>
      <c r="AI31" s="52"/>
    </row>
    <row r="32" spans="2:35" ht="22.5" customHeight="1">
      <c r="B32" s="51"/>
      <c r="C32" s="109" t="s">
        <v>27</v>
      </c>
      <c r="D32" s="109"/>
      <c r="E32" s="26" t="s">
        <v>28</v>
      </c>
      <c r="F32" s="26"/>
      <c r="G32" s="26"/>
      <c r="H32" s="26"/>
      <c r="I32" s="26"/>
      <c r="J32" s="26"/>
      <c r="K32" s="26"/>
      <c r="L32" s="26"/>
      <c r="M32" s="26"/>
      <c r="N32" s="26"/>
      <c r="O32" s="26"/>
      <c r="P32" s="26"/>
      <c r="Q32" s="26"/>
      <c r="R32" s="26"/>
      <c r="S32" s="26"/>
      <c r="T32" s="26"/>
      <c r="U32" s="26"/>
      <c r="V32" s="26"/>
      <c r="W32" s="32" t="s">
        <v>18</v>
      </c>
      <c r="X32" s="32"/>
      <c r="Y32" s="32"/>
      <c r="Z32" s="114" t="str">
        <f>IF(ISERROR(ROUNDDOWN(((($Z$30+$Z$38)-($Z$28+$Z$36))/($Z$30+$Z$38)*100),1))," ",ROUNDDOWN(((($Z$30+$Z$38)-($Z$28+$Z$36))/($Z$30+$Z$38)*100),1))</f>
        <v xml:space="preserve"> </v>
      </c>
      <c r="AA32" s="114"/>
      <c r="AB32" s="114"/>
      <c r="AC32" s="32" t="s">
        <v>29</v>
      </c>
      <c r="AD32" s="111" t="s">
        <v>30</v>
      </c>
      <c r="AE32" s="111"/>
      <c r="AF32" s="111"/>
      <c r="AG32" s="111"/>
      <c r="AH32" s="111"/>
      <c r="AI32" s="52"/>
    </row>
    <row r="33" spans="2:35" ht="12" customHeight="1">
      <c r="B33" s="51"/>
      <c r="C33" s="107"/>
      <c r="D33" s="107"/>
      <c r="E33" s="26"/>
      <c r="F33" s="108" t="s">
        <v>31</v>
      </c>
      <c r="G33" s="108"/>
      <c r="H33" s="108"/>
      <c r="I33" s="108"/>
      <c r="J33" s="32" t="s">
        <v>32</v>
      </c>
      <c r="K33" s="108" t="s">
        <v>33</v>
      </c>
      <c r="L33" s="108"/>
      <c r="M33" s="108"/>
      <c r="N33" s="108"/>
      <c r="O33" s="26"/>
      <c r="P33" s="107" t="s">
        <v>34</v>
      </c>
      <c r="Q33" s="26"/>
      <c r="R33" s="107">
        <v>100</v>
      </c>
      <c r="S33" s="107"/>
      <c r="T33" s="26"/>
      <c r="U33" s="26"/>
      <c r="V33" s="26"/>
      <c r="W33" s="26"/>
      <c r="X33" s="26"/>
      <c r="Y33" s="26"/>
      <c r="Z33" s="26"/>
      <c r="AA33" s="26"/>
      <c r="AB33" s="26"/>
      <c r="AC33" s="26"/>
      <c r="AD33" s="26"/>
      <c r="AE33" s="26"/>
      <c r="AF33" s="26"/>
      <c r="AG33" s="26"/>
      <c r="AH33" s="37"/>
      <c r="AI33" s="52"/>
    </row>
    <row r="34" spans="2:35" ht="12" customHeight="1">
      <c r="B34" s="51"/>
      <c r="C34" s="26"/>
      <c r="D34" s="26"/>
      <c r="E34" s="26"/>
      <c r="F34" s="26"/>
      <c r="G34" s="26"/>
      <c r="H34" s="26"/>
      <c r="I34" s="101" t="s">
        <v>35</v>
      </c>
      <c r="J34" s="101"/>
      <c r="K34" s="101"/>
      <c r="L34" s="26"/>
      <c r="M34" s="26"/>
      <c r="N34" s="26"/>
      <c r="O34" s="26"/>
      <c r="P34" s="107"/>
      <c r="Q34" s="26"/>
      <c r="R34" s="107"/>
      <c r="S34" s="107"/>
      <c r="T34" s="26"/>
      <c r="U34" s="26"/>
      <c r="V34" s="26"/>
      <c r="W34" s="26"/>
      <c r="X34" s="26"/>
      <c r="Y34" s="26"/>
      <c r="Z34" s="26"/>
      <c r="AA34" s="26"/>
      <c r="AB34" s="26"/>
      <c r="AC34" s="26"/>
      <c r="AD34" s="26"/>
      <c r="AE34" s="26"/>
      <c r="AF34" s="26"/>
      <c r="AG34" s="26"/>
      <c r="AH34" s="26"/>
      <c r="AI34" s="52"/>
    </row>
    <row r="35" spans="2:35" ht="6" customHeight="1">
      <c r="B35" s="51"/>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52"/>
    </row>
    <row r="36" spans="2:35" ht="22.5" customHeight="1">
      <c r="B36" s="51"/>
      <c r="C36" s="35" t="s">
        <v>36</v>
      </c>
      <c r="D36" s="26"/>
      <c r="E36" s="26" t="s">
        <v>37</v>
      </c>
      <c r="F36" s="26"/>
      <c r="G36" s="26"/>
      <c r="H36" s="26"/>
      <c r="I36" s="40"/>
      <c r="J36" s="40"/>
      <c r="K36" s="40"/>
      <c r="L36" s="26"/>
      <c r="M36" s="26"/>
      <c r="N36" s="26"/>
      <c r="O36" s="26"/>
      <c r="P36" s="29"/>
      <c r="Q36" s="26"/>
      <c r="R36" s="29"/>
      <c r="S36" s="29"/>
      <c r="T36" s="26"/>
      <c r="U36" s="26"/>
      <c r="V36" s="26"/>
      <c r="W36" s="26"/>
      <c r="X36" s="26"/>
      <c r="Y36" s="26"/>
      <c r="Z36" s="102">
        <f>証明資料!P31</f>
        <v>0</v>
      </c>
      <c r="AA36" s="102"/>
      <c r="AB36" s="102"/>
      <c r="AC36" s="102"/>
      <c r="AD36" s="102"/>
      <c r="AE36" s="102"/>
      <c r="AF36" s="102"/>
      <c r="AG36" s="102"/>
      <c r="AH36" s="38" t="s">
        <v>25</v>
      </c>
      <c r="AI36" s="52"/>
    </row>
    <row r="37" spans="2:35" ht="6" customHeight="1">
      <c r="B37" s="51"/>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52"/>
    </row>
    <row r="38" spans="2:35" ht="23.25" customHeight="1">
      <c r="B38" s="51"/>
      <c r="C38" s="35" t="s">
        <v>38</v>
      </c>
      <c r="D38" s="26"/>
      <c r="E38" s="26" t="s">
        <v>39</v>
      </c>
      <c r="F38" s="26"/>
      <c r="G38" s="26"/>
      <c r="H38" s="26"/>
      <c r="I38" s="40"/>
      <c r="J38" s="40"/>
      <c r="K38" s="40"/>
      <c r="L38" s="26"/>
      <c r="M38" s="26"/>
      <c r="N38" s="26"/>
      <c r="O38" s="26"/>
      <c r="P38" s="29"/>
      <c r="Q38" s="26"/>
      <c r="R38" s="29"/>
      <c r="S38" s="29"/>
      <c r="T38" s="26"/>
      <c r="U38" s="26"/>
      <c r="V38" s="26"/>
      <c r="W38" s="26"/>
      <c r="X38" s="26"/>
      <c r="Y38" s="26"/>
      <c r="Z38" s="102">
        <f>証明資料!P34</f>
        <v>0</v>
      </c>
      <c r="AA38" s="102"/>
      <c r="AB38" s="102"/>
      <c r="AC38" s="102"/>
      <c r="AD38" s="102"/>
      <c r="AE38" s="102"/>
      <c r="AF38" s="102"/>
      <c r="AG38" s="102"/>
      <c r="AH38" s="38" t="s">
        <v>25</v>
      </c>
      <c r="AI38" s="52"/>
    </row>
    <row r="39" spans="2:35" ht="6" customHeight="1">
      <c r="B39" s="51"/>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52"/>
    </row>
    <row r="40" spans="2:35" ht="12" customHeight="1">
      <c r="B40" s="56">
        <v>3</v>
      </c>
      <c r="C40" s="26" t="s">
        <v>40</v>
      </c>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37"/>
      <c r="AI40" s="52"/>
    </row>
    <row r="41" spans="2:35" ht="12" customHeight="1">
      <c r="B41" s="56"/>
      <c r="C41" s="103">
        <f>証明資料!L37</f>
        <v>0</v>
      </c>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52"/>
    </row>
    <row r="42" spans="2:35" ht="12" customHeight="1">
      <c r="B42" s="56"/>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52"/>
    </row>
    <row r="43" spans="2:35" ht="12" customHeight="1">
      <c r="B43" s="56"/>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52"/>
    </row>
    <row r="44" spans="2:35" ht="12" customHeight="1">
      <c r="B44" s="57"/>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58"/>
    </row>
    <row r="45" spans="2:35" ht="7.5" customHeight="1"/>
    <row r="46" spans="2:35" ht="12" customHeight="1">
      <c r="B46" s="28" t="s">
        <v>41</v>
      </c>
      <c r="D46" s="41"/>
      <c r="E46" s="28"/>
    </row>
    <row r="47" spans="2:35" ht="12" customHeight="1">
      <c r="B47" s="25" t="s">
        <v>42</v>
      </c>
      <c r="D47" s="41"/>
      <c r="E47" s="36"/>
    </row>
    <row r="48" spans="2:35" ht="12" customHeight="1">
      <c r="B48" s="28" t="s">
        <v>43</v>
      </c>
      <c r="D48" s="41"/>
      <c r="E48" s="36"/>
    </row>
    <row r="49" spans="2:40" ht="12" customHeight="1">
      <c r="B49" s="28" t="s">
        <v>44</v>
      </c>
      <c r="D49" s="41"/>
      <c r="E49" s="36"/>
    </row>
    <row r="50" spans="2:40" ht="12" customHeight="1">
      <c r="B50" s="25" t="s">
        <v>73</v>
      </c>
      <c r="D50" s="42"/>
    </row>
    <row r="51" spans="2:40" ht="12" customHeight="1">
      <c r="B51" s="28" t="s">
        <v>102</v>
      </c>
      <c r="D51" s="41"/>
      <c r="E51" s="36"/>
    </row>
    <row r="52" spans="2:40" ht="12" customHeight="1">
      <c r="B52" s="25" t="s">
        <v>103</v>
      </c>
      <c r="D52" s="42"/>
    </row>
    <row r="53" spans="2:40" ht="8.25" customHeight="1">
      <c r="D53" s="42"/>
    </row>
    <row r="54" spans="2:40" ht="20.25" customHeight="1">
      <c r="B54" s="25" t="s">
        <v>45</v>
      </c>
      <c r="D54" s="42"/>
      <c r="E54" s="105"/>
      <c r="F54" s="105"/>
      <c r="G54" s="105"/>
      <c r="AM54" s="86">
        <v>44045</v>
      </c>
      <c r="AN54" s="25" t="s">
        <v>86</v>
      </c>
    </row>
    <row r="55" spans="2:40" ht="5.25" customHeight="1">
      <c r="D55" s="42"/>
    </row>
    <row r="56" spans="2:40" ht="22.5" customHeight="1">
      <c r="B56" s="99"/>
      <c r="C56" s="99"/>
      <c r="D56" s="99"/>
      <c r="E56" s="99"/>
      <c r="F56" s="99"/>
      <c r="G56" s="99"/>
      <c r="H56" s="43"/>
      <c r="I56" s="106"/>
      <c r="J56" s="106"/>
      <c r="K56" s="44"/>
      <c r="AM56" s="86">
        <v>44074</v>
      </c>
      <c r="AN56" s="25" t="s">
        <v>87</v>
      </c>
    </row>
    <row r="57" spans="2:40" ht="15.95" customHeight="1">
      <c r="C57" s="25" t="s">
        <v>46</v>
      </c>
      <c r="AN57" s="25" t="s">
        <v>88</v>
      </c>
    </row>
    <row r="58" spans="2:40" ht="23.25" customHeight="1">
      <c r="C58" s="25" t="s">
        <v>47</v>
      </c>
      <c r="M58" s="99"/>
      <c r="N58" s="99"/>
      <c r="O58" s="99"/>
      <c r="P58" s="99"/>
      <c r="Q58" s="99"/>
      <c r="R58" s="99"/>
      <c r="S58" s="100" t="s">
        <v>63</v>
      </c>
      <c r="T58" s="100"/>
      <c r="U58" s="100"/>
      <c r="V58" s="100"/>
      <c r="W58" s="99"/>
      <c r="X58" s="99"/>
      <c r="Y58" s="99"/>
      <c r="Z58" s="99"/>
      <c r="AA58" s="99"/>
      <c r="AB58" s="99"/>
      <c r="AC58" s="45"/>
      <c r="AD58" s="46" t="s">
        <v>64</v>
      </c>
      <c r="AE58" s="45"/>
      <c r="AF58" s="45"/>
      <c r="AG58" s="46"/>
    </row>
    <row r="59" spans="2:40" ht="7.5" customHeight="1"/>
    <row r="60" spans="2:40" ht="23.25" customHeight="1">
      <c r="T60" s="26" t="s">
        <v>48</v>
      </c>
      <c r="U60" s="26"/>
      <c r="V60" s="26"/>
      <c r="W60" s="26"/>
      <c r="X60" s="101" t="s">
        <v>49</v>
      </c>
      <c r="Y60" s="101"/>
      <c r="Z60" s="101"/>
      <c r="AA60" s="101"/>
      <c r="AB60" s="101"/>
      <c r="AD60" s="47"/>
    </row>
    <row r="61" spans="2:40" ht="14.25" customHeight="1">
      <c r="B61" s="122" t="s">
        <v>0</v>
      </c>
      <c r="C61" s="122"/>
      <c r="D61" s="122"/>
      <c r="E61" s="122"/>
      <c r="F61" s="122"/>
      <c r="Q61" s="25" t="s">
        <v>85</v>
      </c>
    </row>
    <row r="62" spans="2:40" ht="6.75" customHeight="1">
      <c r="B62" s="48"/>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50"/>
    </row>
    <row r="63" spans="2:40" ht="14.1" customHeight="1">
      <c r="B63" s="123" t="s">
        <v>68</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24"/>
    </row>
    <row r="64" spans="2:40" ht="8.25" customHeight="1">
      <c r="B64" s="51"/>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52"/>
    </row>
    <row r="65" spans="2:35" ht="24" customHeight="1">
      <c r="B65" s="51"/>
      <c r="C65" s="26"/>
      <c r="D65" s="26"/>
      <c r="E65" s="26"/>
      <c r="F65" s="26"/>
      <c r="G65" s="26"/>
      <c r="H65" s="26"/>
      <c r="I65" s="26"/>
      <c r="J65" s="26"/>
      <c r="K65" s="26"/>
      <c r="L65" s="26"/>
      <c r="M65" s="26"/>
      <c r="N65" s="26"/>
      <c r="O65" s="26"/>
      <c r="P65" s="26"/>
      <c r="Q65" s="26"/>
      <c r="R65" s="26"/>
      <c r="S65" s="26"/>
      <c r="T65" s="26"/>
      <c r="U65" s="26"/>
      <c r="V65" s="26"/>
      <c r="W65" s="26"/>
      <c r="X65" s="26"/>
      <c r="Y65" s="27" t="s">
        <v>1</v>
      </c>
      <c r="Z65" s="27"/>
      <c r="AA65" s="74">
        <f>AA5</f>
        <v>0</v>
      </c>
      <c r="AB65" s="27" t="s">
        <v>2</v>
      </c>
      <c r="AC65" s="112">
        <f>AC5</f>
        <v>0</v>
      </c>
      <c r="AD65" s="112"/>
      <c r="AE65" s="77" t="s">
        <v>3</v>
      </c>
      <c r="AF65" s="112">
        <f>AF5</f>
        <v>0</v>
      </c>
      <c r="AG65" s="112"/>
      <c r="AH65" s="27" t="s">
        <v>4</v>
      </c>
      <c r="AI65" s="52"/>
    </row>
    <row r="66" spans="2:35" ht="12" customHeight="1">
      <c r="B66" s="51"/>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52"/>
    </row>
    <row r="67" spans="2:35" ht="18.75" customHeight="1">
      <c r="B67" s="51"/>
      <c r="C67" s="26" t="s">
        <v>5</v>
      </c>
      <c r="D67" s="26"/>
      <c r="E67" s="26"/>
      <c r="F67" s="26"/>
      <c r="G67" s="27"/>
      <c r="H67" s="27"/>
      <c r="I67" s="27"/>
      <c r="J67" s="27"/>
      <c r="K67" s="27"/>
      <c r="L67" s="26"/>
      <c r="M67" s="26"/>
      <c r="N67" s="26"/>
      <c r="O67" s="26"/>
      <c r="P67" s="26"/>
      <c r="Q67" s="26"/>
      <c r="R67" s="26"/>
      <c r="S67" s="26"/>
      <c r="T67" s="26"/>
      <c r="U67" s="26"/>
      <c r="V67" s="26"/>
      <c r="W67" s="26"/>
      <c r="X67" s="26"/>
      <c r="Y67" s="26"/>
      <c r="Z67" s="26"/>
      <c r="AA67" s="26"/>
      <c r="AB67" s="26"/>
      <c r="AC67" s="26"/>
      <c r="AD67" s="26"/>
      <c r="AE67" s="26"/>
      <c r="AF67" s="26"/>
      <c r="AG67" s="26"/>
      <c r="AH67" s="26"/>
      <c r="AI67" s="52"/>
    </row>
    <row r="68" spans="2:35" ht="12" customHeight="1">
      <c r="B68" s="51"/>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52"/>
    </row>
    <row r="69" spans="2:35" ht="21.75" customHeight="1">
      <c r="B69" s="51"/>
      <c r="C69" s="26"/>
      <c r="D69" s="26"/>
      <c r="E69" s="26"/>
      <c r="F69" s="26"/>
      <c r="G69" s="26"/>
      <c r="H69" s="26"/>
      <c r="I69" s="26"/>
      <c r="J69" s="26"/>
      <c r="K69" s="26"/>
      <c r="L69" s="26"/>
      <c r="M69" s="26"/>
      <c r="N69" s="26"/>
      <c r="O69" s="26"/>
      <c r="P69" s="26"/>
      <c r="Q69" s="26"/>
      <c r="R69" s="26"/>
      <c r="S69" s="26"/>
      <c r="T69" s="101" t="s">
        <v>6</v>
      </c>
      <c r="U69" s="101"/>
      <c r="V69" s="101"/>
      <c r="W69" s="27"/>
      <c r="X69" s="125">
        <f>X9</f>
        <v>0</v>
      </c>
      <c r="Y69" s="125"/>
      <c r="Z69" s="125"/>
      <c r="AA69" s="125"/>
      <c r="AB69" s="125"/>
      <c r="AC69" s="125"/>
      <c r="AD69" s="125"/>
      <c r="AE69" s="125"/>
      <c r="AF69" s="125"/>
      <c r="AG69" s="125"/>
      <c r="AH69" s="125"/>
      <c r="AI69" s="52"/>
    </row>
    <row r="70" spans="2:35" ht="22.5" customHeight="1">
      <c r="B70" s="51"/>
      <c r="C70" s="26"/>
      <c r="D70" s="26"/>
      <c r="E70" s="26"/>
      <c r="F70" s="26"/>
      <c r="G70" s="26"/>
      <c r="H70" s="26"/>
      <c r="I70" s="26"/>
      <c r="J70" s="26"/>
      <c r="K70" s="26"/>
      <c r="L70" s="26"/>
      <c r="M70" s="26"/>
      <c r="N70" s="26"/>
      <c r="O70" s="26"/>
      <c r="P70" s="26"/>
      <c r="Q70" s="26"/>
      <c r="R70" s="26"/>
      <c r="S70" s="26"/>
      <c r="T70" s="115" t="s">
        <v>7</v>
      </c>
      <c r="U70" s="115"/>
      <c r="V70" s="115"/>
      <c r="W70" s="30"/>
      <c r="X70" s="126"/>
      <c r="Y70" s="126"/>
      <c r="Z70" s="126"/>
      <c r="AA70" s="126"/>
      <c r="AB70" s="126"/>
      <c r="AC70" s="126"/>
      <c r="AD70" s="126"/>
      <c r="AE70" s="126"/>
      <c r="AF70" s="126"/>
      <c r="AG70" s="126"/>
      <c r="AH70" s="126"/>
      <c r="AI70" s="52"/>
    </row>
    <row r="71" spans="2:35" ht="23.25" customHeight="1">
      <c r="B71" s="51"/>
      <c r="C71" s="26"/>
      <c r="D71" s="26"/>
      <c r="E71" s="26"/>
      <c r="F71" s="26"/>
      <c r="G71" s="26"/>
      <c r="H71" s="26"/>
      <c r="I71" s="26"/>
      <c r="J71" s="26"/>
      <c r="K71" s="26"/>
      <c r="L71" s="26"/>
      <c r="M71" s="26"/>
      <c r="N71" s="26"/>
      <c r="O71" s="26"/>
      <c r="P71" s="26"/>
      <c r="Q71" s="26"/>
      <c r="R71" s="26"/>
      <c r="S71" s="26"/>
      <c r="T71" s="116" t="s">
        <v>8</v>
      </c>
      <c r="U71" s="116"/>
      <c r="V71" s="116"/>
      <c r="W71" s="26"/>
      <c r="X71" s="117">
        <f>X11</f>
        <v>0</v>
      </c>
      <c r="Y71" s="117"/>
      <c r="Z71" s="117"/>
      <c r="AA71" s="117"/>
      <c r="AB71" s="117"/>
      <c r="AC71" s="117"/>
      <c r="AD71" s="117"/>
      <c r="AE71" s="117"/>
      <c r="AF71" s="117"/>
      <c r="AG71" s="117"/>
      <c r="AH71" s="118" t="s">
        <v>9</v>
      </c>
      <c r="AI71" s="119"/>
    </row>
    <row r="72" spans="2:35" ht="21.75" customHeight="1">
      <c r="B72" s="51"/>
      <c r="C72" s="26"/>
      <c r="D72" s="26"/>
      <c r="E72" s="26"/>
      <c r="F72" s="26"/>
      <c r="G72" s="26"/>
      <c r="H72" s="26"/>
      <c r="I72" s="26"/>
      <c r="J72" s="26"/>
      <c r="K72" s="26"/>
      <c r="L72" s="26"/>
      <c r="M72" s="26"/>
      <c r="N72" s="26"/>
      <c r="O72" s="26"/>
      <c r="P72" s="26"/>
      <c r="Q72" s="26"/>
      <c r="R72" s="26"/>
      <c r="S72" s="26"/>
      <c r="T72" s="31" t="s">
        <v>10</v>
      </c>
      <c r="U72" s="32"/>
      <c r="V72" s="32"/>
      <c r="W72" s="32"/>
      <c r="X72" s="120">
        <f>X12</f>
        <v>0</v>
      </c>
      <c r="Y72" s="120"/>
      <c r="Z72" s="120"/>
      <c r="AA72" s="120"/>
      <c r="AB72" s="120"/>
      <c r="AC72" s="120"/>
      <c r="AD72" s="120"/>
      <c r="AE72" s="120"/>
      <c r="AF72" s="120"/>
      <c r="AG72" s="120"/>
      <c r="AH72" s="118"/>
      <c r="AI72" s="119"/>
    </row>
    <row r="73" spans="2:35" ht="12" customHeight="1">
      <c r="B73" s="51"/>
      <c r="C73" s="26"/>
      <c r="D73" s="26"/>
      <c r="E73" s="26"/>
      <c r="F73" s="26"/>
      <c r="G73" s="26"/>
      <c r="H73" s="26"/>
      <c r="I73" s="26"/>
      <c r="J73" s="26"/>
      <c r="K73" s="26"/>
      <c r="L73" s="26"/>
      <c r="M73" s="26"/>
      <c r="N73" s="26"/>
      <c r="O73" s="26"/>
      <c r="P73" s="26"/>
      <c r="Q73" s="26"/>
      <c r="R73" s="26"/>
      <c r="S73" s="26"/>
      <c r="T73" s="33"/>
      <c r="U73" s="26"/>
      <c r="V73" s="26"/>
      <c r="W73" s="26"/>
      <c r="X73" s="26"/>
      <c r="Y73" s="26"/>
      <c r="Z73" s="26"/>
      <c r="AA73" s="26"/>
      <c r="AB73" s="26"/>
      <c r="AC73" s="26"/>
      <c r="AD73" s="26"/>
      <c r="AE73" s="26"/>
      <c r="AF73" s="26"/>
      <c r="AG73" s="26"/>
      <c r="AH73" s="34"/>
      <c r="AI73" s="78"/>
    </row>
    <row r="74" spans="2:35" ht="16.5" customHeight="1">
      <c r="B74" s="51"/>
      <c r="C74" s="35" t="s">
        <v>11</v>
      </c>
      <c r="D74" s="26"/>
      <c r="E74" s="26"/>
      <c r="F74" s="121" t="s">
        <v>12</v>
      </c>
      <c r="G74" s="121"/>
      <c r="H74" s="121"/>
      <c r="I74" s="121"/>
      <c r="J74" s="121"/>
      <c r="K74" s="121"/>
      <c r="L74" s="121"/>
      <c r="M74" s="121"/>
      <c r="N74" s="121"/>
      <c r="O74" s="121"/>
      <c r="P74" s="121"/>
      <c r="Q74" s="121"/>
      <c r="R74" s="35" t="s">
        <v>69</v>
      </c>
      <c r="S74" s="26"/>
      <c r="T74" s="55"/>
      <c r="U74" s="26"/>
      <c r="V74" s="26"/>
      <c r="W74" s="26"/>
      <c r="X74" s="26"/>
      <c r="Y74" s="26"/>
      <c r="Z74" s="26"/>
      <c r="AA74" s="26"/>
      <c r="AB74" s="26"/>
      <c r="AC74" s="26"/>
      <c r="AD74" s="26"/>
      <c r="AE74" s="26"/>
      <c r="AF74" s="26"/>
      <c r="AG74" s="26"/>
      <c r="AH74" s="26"/>
      <c r="AI74" s="52"/>
    </row>
    <row r="75" spans="2:35" ht="16.5" customHeight="1">
      <c r="B75" s="51"/>
      <c r="C75" s="26" t="s">
        <v>70</v>
      </c>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52"/>
    </row>
    <row r="76" spans="2:35" ht="16.5" customHeight="1">
      <c r="B76" s="51"/>
      <c r="C76" s="26" t="s">
        <v>71</v>
      </c>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52"/>
    </row>
    <row r="77" spans="2:35" ht="16.5" customHeight="1">
      <c r="B77" s="51"/>
      <c r="C77" s="26" t="s">
        <v>72</v>
      </c>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52"/>
    </row>
    <row r="78" spans="2:35" ht="16.5" customHeight="1">
      <c r="B78" s="51"/>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52"/>
    </row>
    <row r="79" spans="2:35" ht="15.95" customHeight="1">
      <c r="B79" s="51"/>
      <c r="C79" s="26"/>
      <c r="D79" s="26"/>
      <c r="E79" s="26"/>
      <c r="F79" s="26"/>
      <c r="G79" s="26"/>
      <c r="H79" s="26"/>
      <c r="I79" s="26"/>
      <c r="J79" s="26"/>
      <c r="K79" s="26"/>
      <c r="L79" s="26"/>
      <c r="M79" s="26"/>
      <c r="N79" s="26"/>
      <c r="O79" s="26"/>
      <c r="P79" s="26"/>
      <c r="Q79" s="26"/>
      <c r="R79" s="26" t="s">
        <v>13</v>
      </c>
      <c r="S79" s="26"/>
      <c r="T79" s="26"/>
      <c r="U79" s="26"/>
      <c r="V79" s="26"/>
      <c r="W79" s="26"/>
      <c r="X79" s="26"/>
      <c r="Y79" s="26"/>
      <c r="Z79" s="26"/>
      <c r="AA79" s="26"/>
      <c r="AB79" s="26"/>
      <c r="AC79" s="26"/>
      <c r="AD79" s="26"/>
      <c r="AE79" s="26"/>
      <c r="AF79" s="26"/>
      <c r="AG79" s="26"/>
      <c r="AH79" s="26"/>
      <c r="AI79" s="52"/>
    </row>
    <row r="80" spans="2:35" ht="6" customHeight="1">
      <c r="B80" s="51"/>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52"/>
    </row>
    <row r="81" spans="2:35" ht="21" customHeight="1">
      <c r="B81" s="76">
        <v>1</v>
      </c>
      <c r="C81" s="26" t="s">
        <v>14</v>
      </c>
      <c r="D81" s="26"/>
      <c r="E81" s="26"/>
      <c r="F81" s="26"/>
      <c r="G81" s="26"/>
      <c r="H81" s="26"/>
      <c r="I81" s="26"/>
      <c r="J81" s="26"/>
      <c r="K81" s="26"/>
      <c r="L81" s="26"/>
      <c r="M81" s="26"/>
      <c r="N81" s="26"/>
      <c r="O81" s="26"/>
      <c r="P81" s="26"/>
      <c r="Q81" s="26"/>
      <c r="R81" s="26"/>
      <c r="S81" s="26"/>
      <c r="T81" s="26"/>
      <c r="U81" s="26"/>
      <c r="V81" s="26"/>
      <c r="W81" s="26"/>
      <c r="X81" s="26"/>
      <c r="Y81" s="26"/>
      <c r="Z81" s="113">
        <f>Z21</f>
        <v>0</v>
      </c>
      <c r="AA81" s="113"/>
      <c r="AB81" s="113"/>
      <c r="AC81" s="113"/>
      <c r="AD81" s="113"/>
      <c r="AE81" s="113"/>
      <c r="AF81" s="113"/>
      <c r="AG81" s="113"/>
      <c r="AH81" s="113"/>
      <c r="AI81" s="52"/>
    </row>
    <row r="82" spans="2:35" ht="6" customHeight="1">
      <c r="B82" s="51"/>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52"/>
    </row>
    <row r="83" spans="2:35" ht="15.95" customHeight="1">
      <c r="B83" s="76">
        <v>2</v>
      </c>
      <c r="C83" s="26" t="s">
        <v>15</v>
      </c>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37"/>
      <c r="AI83" s="52"/>
    </row>
    <row r="84" spans="2:35" ht="21.75" customHeight="1">
      <c r="B84" s="51"/>
      <c r="C84" s="109" t="s">
        <v>16</v>
      </c>
      <c r="D84" s="109"/>
      <c r="E84" s="26" t="s">
        <v>17</v>
      </c>
      <c r="F84" s="26"/>
      <c r="G84" s="26"/>
      <c r="H84" s="26"/>
      <c r="I84" s="26"/>
      <c r="J84" s="26"/>
      <c r="K84" s="26"/>
      <c r="L84" s="26"/>
      <c r="M84" s="26"/>
      <c r="N84" s="26"/>
      <c r="O84" s="26"/>
      <c r="P84" s="26"/>
      <c r="Q84" s="26"/>
      <c r="R84" s="26"/>
      <c r="S84" s="26"/>
      <c r="T84" s="26"/>
      <c r="U84" s="26"/>
      <c r="V84" s="26"/>
      <c r="W84" s="26"/>
      <c r="X84" s="26"/>
      <c r="Y84" s="26"/>
      <c r="Z84" s="32" t="s">
        <v>18</v>
      </c>
      <c r="AA84" s="32"/>
      <c r="AB84" s="32"/>
      <c r="AC84" s="114" t="str">
        <f>AC24</f>
        <v xml:space="preserve"> </v>
      </c>
      <c r="AD84" s="114"/>
      <c r="AE84" s="114"/>
      <c r="AF84" s="32" t="s">
        <v>19</v>
      </c>
      <c r="AG84" s="111" t="s">
        <v>20</v>
      </c>
      <c r="AH84" s="111"/>
      <c r="AI84" s="52"/>
    </row>
    <row r="85" spans="2:35" ht="12" customHeight="1">
      <c r="B85" s="51"/>
      <c r="C85" s="107"/>
      <c r="D85" s="107"/>
      <c r="E85" s="26"/>
      <c r="F85" s="115" t="s">
        <v>21</v>
      </c>
      <c r="G85" s="115"/>
      <c r="H85" s="115"/>
      <c r="I85" s="26"/>
      <c r="J85" s="107" t="s">
        <v>22</v>
      </c>
      <c r="K85" s="26"/>
      <c r="L85" s="107">
        <v>100</v>
      </c>
      <c r="M85" s="107"/>
      <c r="N85" s="26"/>
      <c r="O85" s="26"/>
      <c r="P85" s="26"/>
      <c r="Q85" s="26"/>
      <c r="R85" s="26"/>
      <c r="S85" s="26"/>
      <c r="T85" s="26"/>
      <c r="U85" s="26"/>
      <c r="V85" s="26"/>
      <c r="W85" s="26"/>
      <c r="X85" s="26"/>
      <c r="Y85" s="26"/>
      <c r="Z85" s="26"/>
      <c r="AA85" s="26"/>
      <c r="AB85" s="26"/>
      <c r="AC85" s="26"/>
      <c r="AD85" s="26"/>
      <c r="AE85" s="26"/>
      <c r="AF85" s="26"/>
      <c r="AG85" s="26"/>
      <c r="AH85" s="37"/>
      <c r="AI85" s="52"/>
    </row>
    <row r="86" spans="2:35" ht="12" customHeight="1">
      <c r="B86" s="51"/>
      <c r="C86" s="26"/>
      <c r="D86" s="26"/>
      <c r="E86" s="26"/>
      <c r="F86" s="26"/>
      <c r="G86" s="26" t="s">
        <v>23</v>
      </c>
      <c r="H86" s="26"/>
      <c r="I86" s="26"/>
      <c r="J86" s="107"/>
      <c r="K86" s="26"/>
      <c r="L86" s="107"/>
      <c r="M86" s="107"/>
      <c r="N86" s="26"/>
      <c r="O86" s="26"/>
      <c r="P86" s="26"/>
      <c r="Q86" s="26"/>
      <c r="R86" s="26"/>
      <c r="S86" s="26"/>
      <c r="T86" s="26"/>
      <c r="U86" s="26"/>
      <c r="V86" s="26"/>
      <c r="W86" s="26"/>
      <c r="X86" s="26"/>
      <c r="Y86" s="26"/>
      <c r="Z86" s="26"/>
      <c r="AA86" s="26"/>
      <c r="AB86" s="26"/>
      <c r="AC86" s="26"/>
      <c r="AD86" s="26"/>
      <c r="AE86" s="26"/>
      <c r="AF86" s="26"/>
      <c r="AG86" s="26"/>
      <c r="AH86" s="26"/>
      <c r="AI86" s="52"/>
    </row>
    <row r="87" spans="2:35" ht="6" customHeight="1">
      <c r="B87" s="51"/>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52"/>
    </row>
    <row r="88" spans="2:35" ht="23.25" customHeight="1">
      <c r="B88" s="51"/>
      <c r="C88" s="35" t="s">
        <v>24</v>
      </c>
      <c r="D88" s="26"/>
      <c r="E88" s="26" t="s">
        <v>100</v>
      </c>
      <c r="F88" s="26"/>
      <c r="G88" s="26"/>
      <c r="H88" s="26"/>
      <c r="I88" s="26"/>
      <c r="J88" s="26"/>
      <c r="K88" s="26"/>
      <c r="L88" s="26"/>
      <c r="M88" s="26"/>
      <c r="N88" s="26"/>
      <c r="O88" s="112">
        <f>O28</f>
        <v>0</v>
      </c>
      <c r="P88" s="112"/>
      <c r="Q88" s="26" t="s">
        <v>101</v>
      </c>
      <c r="R88" s="26"/>
      <c r="S88" s="26"/>
      <c r="T88" s="26"/>
      <c r="U88" s="26"/>
      <c r="V88" s="26"/>
      <c r="W88" s="26"/>
      <c r="X88" s="26"/>
      <c r="Y88" s="26"/>
      <c r="Z88" s="102" t="str">
        <f>Z28</f>
        <v/>
      </c>
      <c r="AA88" s="102"/>
      <c r="AB88" s="102"/>
      <c r="AC88" s="102"/>
      <c r="AD88" s="102"/>
      <c r="AE88" s="102"/>
      <c r="AF88" s="102"/>
      <c r="AG88" s="102"/>
      <c r="AH88" s="38" t="s">
        <v>25</v>
      </c>
      <c r="AI88" s="52"/>
    </row>
    <row r="89" spans="2:35" ht="6" customHeight="1">
      <c r="B89" s="51"/>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52"/>
    </row>
    <row r="90" spans="2:35" ht="22.5" customHeight="1">
      <c r="B90" s="51"/>
      <c r="C90" s="35" t="s">
        <v>26</v>
      </c>
      <c r="D90" s="26"/>
      <c r="E90" s="26" t="s">
        <v>105</v>
      </c>
      <c r="F90" s="26"/>
      <c r="G90" s="26"/>
      <c r="H90" s="26"/>
      <c r="I90" s="26"/>
      <c r="J90" s="26"/>
      <c r="K90" s="26"/>
      <c r="L90" s="26"/>
      <c r="M90" s="112">
        <f>M30</f>
        <v>0</v>
      </c>
      <c r="N90" s="112"/>
      <c r="O90" s="26" t="s">
        <v>101</v>
      </c>
      <c r="P90" s="26"/>
      <c r="Q90" s="26"/>
      <c r="R90" s="26"/>
      <c r="S90" s="26"/>
      <c r="T90" s="26"/>
      <c r="U90" s="26"/>
      <c r="V90" s="26"/>
      <c r="W90" s="26"/>
      <c r="X90" s="26"/>
      <c r="Y90" s="26"/>
      <c r="Z90" s="102" t="str">
        <f>Z30</f>
        <v/>
      </c>
      <c r="AA90" s="102"/>
      <c r="AB90" s="102"/>
      <c r="AC90" s="102"/>
      <c r="AD90" s="102"/>
      <c r="AE90" s="102"/>
      <c r="AF90" s="102"/>
      <c r="AG90" s="102"/>
      <c r="AH90" s="38" t="s">
        <v>25</v>
      </c>
      <c r="AI90" s="52"/>
    </row>
    <row r="91" spans="2:35" ht="6" customHeight="1">
      <c r="B91" s="51"/>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39"/>
      <c r="AH91" s="26"/>
      <c r="AI91" s="52"/>
    </row>
    <row r="92" spans="2:35" ht="22.5" customHeight="1">
      <c r="B92" s="51"/>
      <c r="C92" s="109" t="s">
        <v>27</v>
      </c>
      <c r="D92" s="109"/>
      <c r="E92" s="26" t="s">
        <v>28</v>
      </c>
      <c r="F92" s="26"/>
      <c r="G92" s="26"/>
      <c r="H92" s="26"/>
      <c r="I92" s="26"/>
      <c r="J92" s="26"/>
      <c r="K92" s="26"/>
      <c r="L92" s="26"/>
      <c r="M92" s="26"/>
      <c r="N92" s="26"/>
      <c r="O92" s="26"/>
      <c r="P92" s="26"/>
      <c r="Q92" s="26"/>
      <c r="R92" s="26"/>
      <c r="S92" s="26"/>
      <c r="T92" s="26"/>
      <c r="U92" s="26"/>
      <c r="V92" s="26"/>
      <c r="W92" s="32" t="s">
        <v>18</v>
      </c>
      <c r="X92" s="32"/>
      <c r="Y92" s="32"/>
      <c r="Z92" s="110" t="str">
        <f>Z32</f>
        <v xml:space="preserve"> </v>
      </c>
      <c r="AA92" s="110"/>
      <c r="AB92" s="110"/>
      <c r="AC92" s="32" t="s">
        <v>19</v>
      </c>
      <c r="AD92" s="111" t="s">
        <v>30</v>
      </c>
      <c r="AE92" s="111"/>
      <c r="AF92" s="111"/>
      <c r="AG92" s="111"/>
      <c r="AH92" s="111"/>
      <c r="AI92" s="52"/>
    </row>
    <row r="93" spans="2:35" ht="12" customHeight="1">
      <c r="B93" s="51"/>
      <c r="C93" s="107"/>
      <c r="D93" s="107"/>
      <c r="E93" s="26"/>
      <c r="F93" s="108" t="s">
        <v>31</v>
      </c>
      <c r="G93" s="108"/>
      <c r="H93" s="108"/>
      <c r="I93" s="108"/>
      <c r="J93" s="32" t="s">
        <v>32</v>
      </c>
      <c r="K93" s="108" t="s">
        <v>33</v>
      </c>
      <c r="L93" s="108"/>
      <c r="M93" s="108"/>
      <c r="N93" s="108"/>
      <c r="O93" s="26"/>
      <c r="P93" s="107" t="s">
        <v>22</v>
      </c>
      <c r="Q93" s="26"/>
      <c r="R93" s="107">
        <v>100</v>
      </c>
      <c r="S93" s="107"/>
      <c r="T93" s="26"/>
      <c r="U93" s="26"/>
      <c r="V93" s="26"/>
      <c r="W93" s="26"/>
      <c r="X93" s="26"/>
      <c r="Y93" s="26"/>
      <c r="Z93" s="26"/>
      <c r="AA93" s="26"/>
      <c r="AB93" s="26"/>
      <c r="AC93" s="26"/>
      <c r="AD93" s="26"/>
      <c r="AE93" s="26"/>
      <c r="AF93" s="26"/>
      <c r="AG93" s="26"/>
      <c r="AH93" s="37"/>
      <c r="AI93" s="52"/>
    </row>
    <row r="94" spans="2:35" ht="12" customHeight="1">
      <c r="B94" s="51"/>
      <c r="C94" s="26"/>
      <c r="D94" s="26"/>
      <c r="E94" s="26"/>
      <c r="F94" s="26"/>
      <c r="G94" s="26"/>
      <c r="H94" s="26"/>
      <c r="I94" s="101" t="s">
        <v>35</v>
      </c>
      <c r="J94" s="101"/>
      <c r="K94" s="101"/>
      <c r="L94" s="26"/>
      <c r="M94" s="26"/>
      <c r="N94" s="26"/>
      <c r="O94" s="26"/>
      <c r="P94" s="107"/>
      <c r="Q94" s="26"/>
      <c r="R94" s="107"/>
      <c r="S94" s="107"/>
      <c r="T94" s="26"/>
      <c r="U94" s="26"/>
      <c r="V94" s="26"/>
      <c r="W94" s="26"/>
      <c r="X94" s="26"/>
      <c r="Y94" s="26"/>
      <c r="Z94" s="26"/>
      <c r="AA94" s="26"/>
      <c r="AB94" s="26"/>
      <c r="AC94" s="26"/>
      <c r="AD94" s="26"/>
      <c r="AE94" s="26"/>
      <c r="AF94" s="26"/>
      <c r="AG94" s="26"/>
      <c r="AH94" s="26"/>
      <c r="AI94" s="52"/>
    </row>
    <row r="95" spans="2:35" ht="6" customHeight="1">
      <c r="B95" s="51"/>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52"/>
    </row>
    <row r="96" spans="2:35" ht="22.5" customHeight="1">
      <c r="B96" s="51"/>
      <c r="C96" s="35" t="s">
        <v>36</v>
      </c>
      <c r="D96" s="26"/>
      <c r="E96" s="26" t="s">
        <v>37</v>
      </c>
      <c r="F96" s="26"/>
      <c r="G96" s="26"/>
      <c r="H96" s="26"/>
      <c r="I96" s="75"/>
      <c r="J96" s="75"/>
      <c r="K96" s="75"/>
      <c r="L96" s="26"/>
      <c r="M96" s="26"/>
      <c r="N96" s="26"/>
      <c r="O96" s="26"/>
      <c r="P96" s="77"/>
      <c r="Q96" s="26"/>
      <c r="R96" s="77"/>
      <c r="S96" s="77"/>
      <c r="T96" s="26"/>
      <c r="U96" s="26"/>
      <c r="V96" s="26"/>
      <c r="W96" s="26"/>
      <c r="X96" s="26"/>
      <c r="Y96" s="26"/>
      <c r="Z96" s="102">
        <f>Z36</f>
        <v>0</v>
      </c>
      <c r="AA96" s="102"/>
      <c r="AB96" s="102"/>
      <c r="AC96" s="102"/>
      <c r="AD96" s="102"/>
      <c r="AE96" s="102"/>
      <c r="AF96" s="102"/>
      <c r="AG96" s="102"/>
      <c r="AH96" s="38" t="s">
        <v>25</v>
      </c>
      <c r="AI96" s="52"/>
    </row>
    <row r="97" spans="2:35" ht="6" customHeight="1">
      <c r="B97" s="51"/>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52"/>
    </row>
    <row r="98" spans="2:35" ht="23.25" customHeight="1">
      <c r="B98" s="51"/>
      <c r="C98" s="35" t="s">
        <v>38</v>
      </c>
      <c r="D98" s="26"/>
      <c r="E98" s="26" t="s">
        <v>39</v>
      </c>
      <c r="F98" s="26"/>
      <c r="G98" s="26"/>
      <c r="H98" s="26"/>
      <c r="I98" s="75"/>
      <c r="J98" s="75"/>
      <c r="K98" s="75"/>
      <c r="L98" s="26"/>
      <c r="M98" s="26"/>
      <c r="N98" s="26"/>
      <c r="O98" s="26"/>
      <c r="P98" s="77"/>
      <c r="Q98" s="26"/>
      <c r="R98" s="77"/>
      <c r="S98" s="77"/>
      <c r="T98" s="26"/>
      <c r="U98" s="26"/>
      <c r="V98" s="26"/>
      <c r="W98" s="26"/>
      <c r="X98" s="26"/>
      <c r="Y98" s="26"/>
      <c r="Z98" s="102">
        <f>Z38</f>
        <v>0</v>
      </c>
      <c r="AA98" s="102"/>
      <c r="AB98" s="102"/>
      <c r="AC98" s="102"/>
      <c r="AD98" s="102"/>
      <c r="AE98" s="102"/>
      <c r="AF98" s="102"/>
      <c r="AG98" s="102"/>
      <c r="AH98" s="38" t="s">
        <v>25</v>
      </c>
      <c r="AI98" s="52"/>
    </row>
    <row r="99" spans="2:35" ht="6" customHeight="1">
      <c r="B99" s="51"/>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52"/>
    </row>
    <row r="100" spans="2:35" ht="12" customHeight="1">
      <c r="B100" s="76">
        <v>3</v>
      </c>
      <c r="C100" s="26" t="s">
        <v>40</v>
      </c>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37"/>
      <c r="AI100" s="52"/>
    </row>
    <row r="101" spans="2:35" ht="12" customHeight="1">
      <c r="B101" s="76"/>
      <c r="C101" s="103">
        <f>C41</f>
        <v>0</v>
      </c>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52"/>
    </row>
    <row r="102" spans="2:35" ht="12" customHeight="1">
      <c r="B102" s="76"/>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52"/>
    </row>
    <row r="103" spans="2:35" ht="12" customHeight="1">
      <c r="B103" s="76"/>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52"/>
    </row>
    <row r="104" spans="2:35" ht="12" customHeight="1">
      <c r="B104" s="57"/>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58"/>
    </row>
    <row r="105" spans="2:35" ht="6.75" customHeight="1"/>
    <row r="106" spans="2:35" ht="12" customHeight="1">
      <c r="B106" s="28" t="s">
        <v>41</v>
      </c>
      <c r="D106" s="41"/>
      <c r="E106" s="28"/>
    </row>
    <row r="107" spans="2:35" ht="12" customHeight="1">
      <c r="B107" s="25" t="s">
        <v>42</v>
      </c>
      <c r="D107" s="41"/>
      <c r="E107" s="36"/>
    </row>
    <row r="108" spans="2:35" ht="12" customHeight="1">
      <c r="B108" s="28" t="s">
        <v>43</v>
      </c>
      <c r="D108" s="41"/>
      <c r="E108" s="36"/>
    </row>
    <row r="109" spans="2:35" ht="12" customHeight="1">
      <c r="B109" s="28" t="s">
        <v>44</v>
      </c>
      <c r="D109" s="41"/>
      <c r="E109" s="36"/>
    </row>
    <row r="110" spans="2:35" ht="12" customHeight="1">
      <c r="B110" s="25" t="s">
        <v>73</v>
      </c>
      <c r="D110" s="42"/>
    </row>
    <row r="111" spans="2:35" ht="12" customHeight="1">
      <c r="B111" s="28" t="s">
        <v>102</v>
      </c>
      <c r="D111" s="41"/>
      <c r="E111" s="36"/>
    </row>
    <row r="112" spans="2:35" ht="12" customHeight="1">
      <c r="B112" s="25" t="s">
        <v>103</v>
      </c>
      <c r="D112" s="42"/>
    </row>
    <row r="113" spans="2:33" ht="9" customHeight="1">
      <c r="D113" s="42"/>
    </row>
    <row r="114" spans="2:33" ht="20.25" customHeight="1">
      <c r="B114" s="25" t="s">
        <v>45</v>
      </c>
      <c r="D114" s="42"/>
      <c r="E114" s="105"/>
      <c r="F114" s="105"/>
      <c r="G114" s="105"/>
    </row>
    <row r="115" spans="2:33" ht="5.25" customHeight="1">
      <c r="D115" s="42"/>
    </row>
    <row r="116" spans="2:33" ht="22.5" customHeight="1">
      <c r="B116" s="99"/>
      <c r="C116" s="99"/>
      <c r="D116" s="99"/>
      <c r="E116" s="99"/>
      <c r="F116" s="99"/>
      <c r="G116" s="99"/>
      <c r="H116" s="79"/>
      <c r="I116" s="106"/>
      <c r="J116" s="106"/>
      <c r="K116" s="44"/>
    </row>
    <row r="117" spans="2:33" ht="15.95" customHeight="1">
      <c r="C117" s="25" t="s">
        <v>46</v>
      </c>
    </row>
    <row r="118" spans="2:33" ht="23.25" customHeight="1">
      <c r="C118" s="25" t="s">
        <v>47</v>
      </c>
      <c r="M118" s="99"/>
      <c r="N118" s="99"/>
      <c r="O118" s="99"/>
      <c r="P118" s="99"/>
      <c r="Q118" s="99"/>
      <c r="R118" s="99"/>
      <c r="S118" s="100" t="s">
        <v>63</v>
      </c>
      <c r="T118" s="100"/>
      <c r="U118" s="100"/>
      <c r="V118" s="100"/>
      <c r="W118" s="99"/>
      <c r="X118" s="99"/>
      <c r="Y118" s="99"/>
      <c r="Z118" s="99"/>
      <c r="AA118" s="99"/>
      <c r="AB118" s="99"/>
      <c r="AC118" s="45"/>
      <c r="AD118" s="46" t="s">
        <v>64</v>
      </c>
      <c r="AE118" s="45"/>
      <c r="AF118" s="45"/>
      <c r="AG118" s="46"/>
    </row>
    <row r="119" spans="2:33" ht="7.5" customHeight="1"/>
    <row r="120" spans="2:33" ht="23.25" customHeight="1">
      <c r="T120" s="26" t="s">
        <v>48</v>
      </c>
      <c r="U120" s="26"/>
      <c r="V120" s="26"/>
      <c r="W120" s="26"/>
      <c r="X120" s="101" t="s">
        <v>49</v>
      </c>
      <c r="Y120" s="101"/>
      <c r="Z120" s="101"/>
      <c r="AA120" s="101"/>
      <c r="AB120" s="101"/>
      <c r="AD120" s="47"/>
    </row>
  </sheetData>
  <sheetProtection selectLockedCells="1" selectUnlockedCells="1"/>
  <mergeCells count="86">
    <mergeCell ref="Z36:AG36"/>
    <mergeCell ref="Z38:AG38"/>
    <mergeCell ref="C41:AH44"/>
    <mergeCell ref="E54:G54"/>
    <mergeCell ref="X60:AB60"/>
    <mergeCell ref="B56:G56"/>
    <mergeCell ref="M58:R58"/>
    <mergeCell ref="S58:V58"/>
    <mergeCell ref="W58:AB58"/>
    <mergeCell ref="I56:J56"/>
    <mergeCell ref="Z28:AG28"/>
    <mergeCell ref="Z30:AG30"/>
    <mergeCell ref="C32:D32"/>
    <mergeCell ref="Z32:AB32"/>
    <mergeCell ref="AD32:AH32"/>
    <mergeCell ref="O28:P28"/>
    <mergeCell ref="M30:N30"/>
    <mergeCell ref="C33:D33"/>
    <mergeCell ref="F33:I33"/>
    <mergeCell ref="K33:N33"/>
    <mergeCell ref="P33:P34"/>
    <mergeCell ref="R33:S34"/>
    <mergeCell ref="I34:K34"/>
    <mergeCell ref="C24:D24"/>
    <mergeCell ref="AC24:AE24"/>
    <mergeCell ref="AG24:AH24"/>
    <mergeCell ref="C25:D25"/>
    <mergeCell ref="F25:H25"/>
    <mergeCell ref="J25:J26"/>
    <mergeCell ref="L25:M26"/>
    <mergeCell ref="Z21:AH21"/>
    <mergeCell ref="B1:F1"/>
    <mergeCell ref="AC5:AD5"/>
    <mergeCell ref="AF5:AG5"/>
    <mergeCell ref="T9:V9"/>
    <mergeCell ref="X9:AH10"/>
    <mergeCell ref="T10:V10"/>
    <mergeCell ref="T11:V11"/>
    <mergeCell ref="X11:AG11"/>
    <mergeCell ref="AH11:AI12"/>
    <mergeCell ref="X12:AG12"/>
    <mergeCell ref="F14:Q14"/>
    <mergeCell ref="B3:AI3"/>
    <mergeCell ref="B61:F61"/>
    <mergeCell ref="B63:AI63"/>
    <mergeCell ref="AC65:AD65"/>
    <mergeCell ref="AF65:AG65"/>
    <mergeCell ref="T69:V69"/>
    <mergeCell ref="X69:AH70"/>
    <mergeCell ref="T70:V70"/>
    <mergeCell ref="T71:V71"/>
    <mergeCell ref="X71:AG71"/>
    <mergeCell ref="AH71:AI72"/>
    <mergeCell ref="X72:AG72"/>
    <mergeCell ref="F74:Q74"/>
    <mergeCell ref="Z81:AH81"/>
    <mergeCell ref="C84:D84"/>
    <mergeCell ref="AC84:AE84"/>
    <mergeCell ref="AG84:AH84"/>
    <mergeCell ref="C85:D85"/>
    <mergeCell ref="F85:H85"/>
    <mergeCell ref="J85:J86"/>
    <mergeCell ref="L85:M86"/>
    <mergeCell ref="Z88:AG88"/>
    <mergeCell ref="Z90:AG90"/>
    <mergeCell ref="C92:D92"/>
    <mergeCell ref="Z92:AB92"/>
    <mergeCell ref="AD92:AH92"/>
    <mergeCell ref="O88:P88"/>
    <mergeCell ref="M90:N90"/>
    <mergeCell ref="C93:D93"/>
    <mergeCell ref="F93:I93"/>
    <mergeCell ref="K93:N93"/>
    <mergeCell ref="P93:P94"/>
    <mergeCell ref="R93:S94"/>
    <mergeCell ref="I94:K94"/>
    <mergeCell ref="M118:R118"/>
    <mergeCell ref="S118:V118"/>
    <mergeCell ref="W118:AB118"/>
    <mergeCell ref="X120:AB120"/>
    <mergeCell ref="Z96:AG96"/>
    <mergeCell ref="Z98:AG98"/>
    <mergeCell ref="C101:AH104"/>
    <mergeCell ref="E114:G114"/>
    <mergeCell ref="B116:G116"/>
    <mergeCell ref="I116:J116"/>
  </mergeCells>
  <phoneticPr fontId="2"/>
  <pageMargins left="0.51181102362204722" right="0.51181102362204722" top="0.55118110236220474"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70"/>
  <sheetViews>
    <sheetView tabSelected="1" zoomScale="85" zoomScaleNormal="85" workbookViewId="0">
      <selection activeCell="O19" sqref="O19:O21"/>
    </sheetView>
  </sheetViews>
  <sheetFormatPr defaultRowHeight="13.5"/>
  <cols>
    <col min="1" max="11" width="3.375" style="1" customWidth="1"/>
    <col min="12" max="12" width="15" style="1" customWidth="1"/>
    <col min="13" max="13" width="4.375" style="1" customWidth="1"/>
    <col min="14" max="14" width="7.625" style="1" customWidth="1"/>
    <col min="15" max="15" width="6.625" style="1" customWidth="1"/>
    <col min="16" max="27" width="3.375" style="1" customWidth="1"/>
    <col min="28" max="28" width="4.5" style="1" customWidth="1"/>
    <col min="29" max="32" width="3.375" style="1" customWidth="1"/>
  </cols>
  <sheetData>
    <row r="1" spans="1:32" ht="29.25" customHeight="1">
      <c r="A1" s="127" t="s">
        <v>94</v>
      </c>
      <c r="B1" s="127"/>
      <c r="C1" s="127"/>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row>
    <row r="2" spans="1:32" ht="30" customHeight="1">
      <c r="A2" s="158" t="s">
        <v>92</v>
      </c>
      <c r="B2" s="159"/>
      <c r="C2" s="159"/>
      <c r="D2" s="159"/>
      <c r="E2" s="159"/>
      <c r="F2" s="159"/>
      <c r="G2" s="159"/>
      <c r="H2" s="159"/>
      <c r="I2" s="159"/>
      <c r="J2" s="159"/>
      <c r="K2" s="159"/>
      <c r="L2" s="159"/>
      <c r="M2" s="159"/>
      <c r="N2" s="98">
        <f>D10</f>
        <v>0</v>
      </c>
      <c r="O2" s="160" t="s">
        <v>93</v>
      </c>
      <c r="P2" s="161"/>
      <c r="Q2" s="161"/>
      <c r="R2" s="161"/>
      <c r="S2" s="161"/>
      <c r="T2" s="161"/>
      <c r="U2" s="161"/>
      <c r="V2" s="161"/>
      <c r="W2" s="161"/>
      <c r="X2" s="161"/>
      <c r="Y2" s="161"/>
      <c r="Z2" s="161"/>
      <c r="AA2" s="161"/>
      <c r="AB2" s="161"/>
      <c r="AC2" s="161"/>
      <c r="AD2" s="161"/>
      <c r="AE2" s="161"/>
      <c r="AF2" s="161"/>
    </row>
    <row r="3" spans="1:32" ht="15" customHeight="1">
      <c r="A3" s="12"/>
      <c r="B3" s="93"/>
      <c r="C3" s="93"/>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ht="33" customHeight="1">
      <c r="A4" s="59" t="s">
        <v>50</v>
      </c>
      <c r="B4" s="59"/>
      <c r="C4" s="59"/>
      <c r="D4" s="60"/>
      <c r="E4" s="60"/>
      <c r="F4" s="60"/>
      <c r="G4" s="60"/>
      <c r="H4" s="60"/>
      <c r="I4" s="60"/>
      <c r="J4" s="60"/>
      <c r="K4" s="60"/>
      <c r="L4" s="6"/>
      <c r="M4" s="6"/>
      <c r="N4" s="6"/>
      <c r="O4" s="6"/>
      <c r="P4" s="6"/>
      <c r="Q4" s="13" t="s">
        <v>51</v>
      </c>
      <c r="R4" s="6"/>
      <c r="S4" s="129"/>
      <c r="T4" s="130"/>
      <c r="U4" s="13" t="s">
        <v>52</v>
      </c>
      <c r="V4" s="129"/>
      <c r="W4" s="130"/>
      <c r="X4" s="13" t="s">
        <v>53</v>
      </c>
      <c r="Y4" s="129"/>
      <c r="Z4" s="130"/>
      <c r="AA4" s="13" t="s">
        <v>54</v>
      </c>
      <c r="AB4" s="6"/>
      <c r="AC4" s="6"/>
      <c r="AD4" s="6"/>
      <c r="AE4" s="6"/>
      <c r="AF4" s="6"/>
    </row>
    <row r="5" spans="1:32" ht="33" customHeight="1">
      <c r="A5" s="61" t="s">
        <v>55</v>
      </c>
      <c r="B5" s="61"/>
      <c r="C5" s="61"/>
      <c r="D5" s="60"/>
      <c r="E5" s="60"/>
      <c r="F5" s="60"/>
      <c r="G5" s="60"/>
      <c r="H5" s="60"/>
      <c r="I5" s="60"/>
      <c r="J5" s="60"/>
      <c r="K5" s="60"/>
      <c r="L5" s="131"/>
      <c r="M5" s="132"/>
      <c r="N5" s="132"/>
      <c r="O5" s="132"/>
      <c r="P5" s="132"/>
      <c r="Q5" s="132"/>
      <c r="R5" s="132"/>
      <c r="S5" s="132"/>
      <c r="T5" s="132"/>
      <c r="U5" s="132"/>
      <c r="V5" s="132"/>
      <c r="W5" s="132"/>
      <c r="X5" s="132"/>
      <c r="Y5" s="132"/>
      <c r="Z5" s="132"/>
      <c r="AA5" s="133"/>
      <c r="AB5"/>
      <c r="AC5"/>
      <c r="AD5"/>
      <c r="AE5"/>
      <c r="AF5"/>
    </row>
    <row r="6" spans="1:32" ht="33" customHeight="1">
      <c r="A6" s="61" t="s">
        <v>65</v>
      </c>
      <c r="B6" s="61"/>
      <c r="C6" s="61"/>
      <c r="D6" s="60"/>
      <c r="E6" s="60"/>
      <c r="F6" s="60"/>
      <c r="G6" s="60"/>
      <c r="H6" s="60"/>
      <c r="I6" s="60"/>
      <c r="J6" s="60"/>
      <c r="K6" s="60"/>
      <c r="L6" s="131"/>
      <c r="M6" s="132"/>
      <c r="N6" s="132"/>
      <c r="O6" s="132"/>
      <c r="P6" s="132"/>
      <c r="Q6" s="132"/>
      <c r="R6" s="132"/>
      <c r="S6" s="132"/>
      <c r="T6" s="132"/>
      <c r="U6" s="132"/>
      <c r="V6" s="132"/>
      <c r="W6" s="132"/>
      <c r="X6" s="132"/>
      <c r="Y6" s="132"/>
      <c r="Z6" s="132"/>
      <c r="AA6" s="133"/>
      <c r="AB6"/>
      <c r="AC6"/>
      <c r="AD6"/>
      <c r="AE6"/>
      <c r="AF6"/>
    </row>
    <row r="7" spans="1:32" ht="33" customHeight="1">
      <c r="A7" s="61" t="s">
        <v>66</v>
      </c>
      <c r="B7" s="61"/>
      <c r="C7" s="61"/>
      <c r="D7" s="60"/>
      <c r="E7" s="60"/>
      <c r="F7" s="60"/>
      <c r="G7" s="60"/>
      <c r="H7" s="60"/>
      <c r="I7" s="60"/>
      <c r="J7" s="60"/>
      <c r="K7" s="60"/>
      <c r="L7" s="131"/>
      <c r="M7" s="132"/>
      <c r="N7" s="132"/>
      <c r="O7" s="132"/>
      <c r="P7" s="132"/>
      <c r="Q7" s="132"/>
      <c r="R7" s="132"/>
      <c r="S7" s="132"/>
      <c r="T7" s="132"/>
      <c r="U7" s="132"/>
      <c r="V7" s="132"/>
      <c r="W7" s="132"/>
      <c r="X7" s="132"/>
      <c r="Y7" s="132"/>
      <c r="Z7" s="132"/>
      <c r="AA7" s="133"/>
      <c r="AB7"/>
      <c r="AC7"/>
      <c r="AD7"/>
      <c r="AE7"/>
      <c r="AF7"/>
    </row>
    <row r="8" spans="1:32" ht="33" customHeight="1">
      <c r="A8" s="61" t="s">
        <v>56</v>
      </c>
      <c r="B8" s="61"/>
      <c r="C8" s="61"/>
      <c r="D8" s="60"/>
      <c r="E8" s="60"/>
      <c r="F8" s="60"/>
      <c r="G8" s="60"/>
      <c r="H8" s="60"/>
      <c r="I8" s="60"/>
      <c r="J8" s="60"/>
      <c r="K8" s="60"/>
      <c r="L8" s="134"/>
      <c r="M8" s="135"/>
      <c r="N8" s="135"/>
      <c r="O8" s="135"/>
      <c r="P8" s="22"/>
      <c r="Q8" s="21"/>
      <c r="R8" s="21"/>
      <c r="S8" s="24"/>
      <c r="T8" s="21"/>
      <c r="U8" s="21"/>
      <c r="V8" s="23"/>
      <c r="W8" s="7"/>
      <c r="X8" s="7"/>
      <c r="Y8" s="7"/>
      <c r="Z8" s="7"/>
      <c r="AA8" s="7"/>
      <c r="AB8"/>
      <c r="AC8"/>
      <c r="AD8"/>
      <c r="AE8"/>
      <c r="AF8"/>
    </row>
    <row r="9" spans="1:32" ht="20.25" customHeight="1">
      <c r="A9" s="61"/>
      <c r="B9" s="61"/>
      <c r="C9" s="61"/>
      <c r="D9" s="60"/>
      <c r="E9" s="60"/>
      <c r="F9" s="60"/>
      <c r="G9" s="60"/>
      <c r="H9" s="60"/>
      <c r="I9" s="60"/>
      <c r="J9" s="60"/>
      <c r="K9" s="60"/>
      <c r="L9" s="16"/>
      <c r="M9" s="16"/>
      <c r="N9" s="16"/>
      <c r="O9" s="16"/>
      <c r="P9" s="17"/>
      <c r="Q9" s="21"/>
      <c r="R9" s="21"/>
      <c r="S9" s="17"/>
      <c r="T9" s="21"/>
      <c r="U9" s="21"/>
      <c r="V9" s="17"/>
      <c r="W9" s="7"/>
      <c r="X9" s="7"/>
      <c r="Y9" s="7"/>
      <c r="Z9" s="7"/>
      <c r="AA9" s="7"/>
      <c r="AB9"/>
      <c r="AC9"/>
      <c r="AD9"/>
      <c r="AE9"/>
      <c r="AF9"/>
    </row>
    <row r="10" spans="1:32" ht="32.25" customHeight="1">
      <c r="A10" s="61" t="s">
        <v>95</v>
      </c>
      <c r="B10" s="97"/>
      <c r="C10" s="97"/>
      <c r="D10" s="162"/>
      <c r="E10" s="163"/>
      <c r="F10" s="61" t="s">
        <v>96</v>
      </c>
      <c r="G10" s="97"/>
      <c r="H10" s="97"/>
      <c r="I10" s="97"/>
      <c r="J10" s="97"/>
      <c r="K10" s="97"/>
      <c r="L10" s="15"/>
      <c r="M10" s="13" t="s">
        <v>52</v>
      </c>
      <c r="N10" s="8"/>
      <c r="O10" s="13" t="s">
        <v>58</v>
      </c>
      <c r="P10" s="156"/>
      <c r="Q10" s="157"/>
      <c r="R10" s="157"/>
      <c r="S10" s="157"/>
      <c r="T10" s="157"/>
      <c r="U10" s="157"/>
      <c r="V10" s="157"/>
      <c r="W10" s="157"/>
      <c r="X10" s="157"/>
      <c r="Y10" s="157"/>
      <c r="Z10" s="157"/>
      <c r="AA10" s="157"/>
      <c r="AB10" s="14" t="s">
        <v>57</v>
      </c>
      <c r="AD10"/>
      <c r="AE10"/>
      <c r="AF10"/>
    </row>
    <row r="11" spans="1:32" ht="32.25" customHeight="1">
      <c r="A11" s="62"/>
      <c r="B11" s="97"/>
      <c r="C11" s="97"/>
      <c r="D11" s="97"/>
      <c r="E11" s="97"/>
      <c r="F11" s="97"/>
      <c r="G11" s="97"/>
      <c r="H11" s="97"/>
      <c r="I11" s="97"/>
      <c r="J11" s="97"/>
      <c r="K11" s="97"/>
      <c r="L11" s="11" t="str">
        <f>IF(N10=1,L10-1,IF(N10&gt;=2,L10,""))</f>
        <v/>
      </c>
      <c r="M11" s="13" t="s">
        <v>52</v>
      </c>
      <c r="N11" s="9" t="str">
        <f>IF(AND(N10&gt;=3,N10&lt;=12),N10-1,IF(N10=2,"1",IF(N10=1,"12","")))</f>
        <v/>
      </c>
      <c r="O11" s="13" t="s">
        <v>58</v>
      </c>
      <c r="P11" s="156"/>
      <c r="Q11" s="157"/>
      <c r="R11" s="157"/>
      <c r="S11" s="157"/>
      <c r="T11" s="157"/>
      <c r="U11" s="157"/>
      <c r="V11" s="157"/>
      <c r="W11" s="157"/>
      <c r="X11" s="157"/>
      <c r="Y11" s="157"/>
      <c r="Z11" s="157"/>
      <c r="AA11" s="157"/>
      <c r="AB11" s="14" t="s">
        <v>57</v>
      </c>
      <c r="AD11" s="3"/>
      <c r="AE11" s="3"/>
      <c r="AF11" s="3"/>
    </row>
    <row r="12" spans="1:32" ht="32.25" customHeight="1">
      <c r="A12" s="61"/>
      <c r="B12" s="97"/>
      <c r="C12" s="97"/>
      <c r="D12" s="97"/>
      <c r="E12" s="97"/>
      <c r="F12" s="97"/>
      <c r="G12" s="97"/>
      <c r="H12" s="97"/>
      <c r="I12" s="97"/>
      <c r="J12" s="97"/>
      <c r="K12" s="97"/>
      <c r="L12" s="6" t="str">
        <f>IF($D$10="","",IF(AND($D$10&gt;=3,$N$10&lt;=2),$L$10-1,IF(AND($D$10&gt;=3,$N$10&gt;=3),$L$10,"")))</f>
        <v/>
      </c>
      <c r="M12" s="13" t="s">
        <v>52</v>
      </c>
      <c r="N12" s="11" t="str">
        <f>IF(AND($D$10&gt;=3,$N$10&gt;=3,$N$10&lt;=12),$N$10-2,IF(AND($D$10&gt;=3,$N$10=2),"12",IF(AND($D$10&gt;=3,$N$10=1),"11","")))</f>
        <v/>
      </c>
      <c r="O12" s="13" t="s">
        <v>58</v>
      </c>
      <c r="P12" s="156"/>
      <c r="Q12" s="157"/>
      <c r="R12" s="157"/>
      <c r="S12" s="157"/>
      <c r="T12" s="157"/>
      <c r="U12" s="157"/>
      <c r="V12" s="157"/>
      <c r="W12" s="157"/>
      <c r="X12" s="157"/>
      <c r="Y12" s="157"/>
      <c r="Z12" s="157"/>
      <c r="AA12" s="157"/>
      <c r="AB12" s="14" t="s">
        <v>57</v>
      </c>
      <c r="AD12"/>
      <c r="AE12"/>
      <c r="AF12"/>
    </row>
    <row r="13" spans="1:32" ht="32.25" customHeight="1">
      <c r="A13" s="61"/>
      <c r="B13" s="97"/>
      <c r="C13" s="97"/>
      <c r="D13" s="97"/>
      <c r="E13" s="97"/>
      <c r="F13" s="97"/>
      <c r="G13" s="97"/>
      <c r="H13" s="97"/>
      <c r="I13" s="97"/>
      <c r="J13" s="97"/>
      <c r="K13" s="97"/>
      <c r="L13" s="6" t="str">
        <f>IF($D$10="","",IF(AND($D$10&gt;=4,$N$10&lt;=3),$L$10-1,IF(AND($D$10&gt;=4,$N$10&gt;=4),$L$10,"")))</f>
        <v/>
      </c>
      <c r="M13" s="6" t="str">
        <f>IF($D$10="","",IF(AND($D$10&gt;=4,$N$10&lt;=3),"年",IF(AND($D$10&gt;=4,$N$10&gt;=4),"年","")))</f>
        <v/>
      </c>
      <c r="N13" s="9" t="str">
        <f>IF(AND($D$10&gt;=4,$N$10&gt;=5,$N$10&lt;=12),$N$10-3,IF(AND($D$10&gt;=4,$N$10=5),"2",IF(AND($D$10&gt;=4,$N$10=4),"1",IF(AND($D$10&gt;=4,$N$10=3),"12",IF(AND($D$10&gt;=4,$N$10=2),"11",IF(AND($D$10&gt;=4,$N$10=1),"10",""))))))</f>
        <v/>
      </c>
      <c r="O13" s="6" t="str">
        <f>IF($D$10="","",IF(AND($D$10&gt;=4,$N$10&lt;=3),"月",IF(AND($D$10&gt;=4,$N$10&gt;=4),"月","")))</f>
        <v/>
      </c>
      <c r="P13" s="156"/>
      <c r="Q13" s="157"/>
      <c r="R13" s="157"/>
      <c r="S13" s="157"/>
      <c r="T13" s="157"/>
      <c r="U13" s="157"/>
      <c r="V13" s="157"/>
      <c r="W13" s="157"/>
      <c r="X13" s="157"/>
      <c r="Y13" s="157"/>
      <c r="Z13" s="157"/>
      <c r="AA13" s="157"/>
      <c r="AB13" s="14" t="s">
        <v>57</v>
      </c>
      <c r="AD13"/>
      <c r="AE13"/>
      <c r="AF13"/>
    </row>
    <row r="14" spans="1:32" ht="32.25" customHeight="1">
      <c r="A14" s="61"/>
      <c r="B14" s="97"/>
      <c r="C14" s="97"/>
      <c r="D14" s="97"/>
      <c r="E14" s="97"/>
      <c r="F14" s="97"/>
      <c r="G14" s="97"/>
      <c r="H14" s="97"/>
      <c r="I14" s="97"/>
      <c r="J14" s="97"/>
      <c r="K14" s="97"/>
      <c r="L14" s="6" t="str">
        <f>IF($D$10="","",IF(AND($D$10&gt;=5,$N$10&lt;=4),$L$10-1,IF(AND($D$10&gt;=5,$N$10&gt;=5),$L$10,"")))</f>
        <v/>
      </c>
      <c r="M14" s="6" t="str">
        <f>IF($D$10="","",IF(AND($D$10&gt;=5,$N$10&lt;=3),"年",IF(AND($D$10&gt;=5,$N$10&gt;=4),"年","")))</f>
        <v/>
      </c>
      <c r="N14" s="9" t="str">
        <f>IF(AND($D$10&gt;=5,$N$10&gt;=5,$N$10&lt;=12),$N$10-4,IF(AND($D$10&gt;=5,$N$10=4),"12",IF(AND($D$10&gt;=5,$N$10=3),"11",IF(AND($D$10&gt;=5,$N$10=2),"10",IF(AND($D$10&gt;=5,$N$10=1),"9","")))))</f>
        <v/>
      </c>
      <c r="O14" s="6" t="str">
        <f>IF($D$10="","",IF(AND($D$10&gt;=5,$N$10&lt;=3),"月",IF(AND($D$10&gt;=5,$N$10&gt;=4),"月","")))</f>
        <v/>
      </c>
      <c r="P14" s="156"/>
      <c r="Q14" s="157"/>
      <c r="R14" s="157"/>
      <c r="S14" s="157"/>
      <c r="T14" s="157"/>
      <c r="U14" s="157"/>
      <c r="V14" s="157"/>
      <c r="W14" s="157"/>
      <c r="X14" s="157"/>
      <c r="Y14" s="157"/>
      <c r="Z14" s="157"/>
      <c r="AA14" s="157"/>
      <c r="AB14" s="14" t="s">
        <v>57</v>
      </c>
      <c r="AD14"/>
      <c r="AE14"/>
      <c r="AF14"/>
    </row>
    <row r="15" spans="1:32" ht="32.25" customHeight="1">
      <c r="A15" s="61"/>
      <c r="B15" s="97"/>
      <c r="C15" s="97"/>
      <c r="D15" s="97"/>
      <c r="E15" s="97"/>
      <c r="F15" s="97"/>
      <c r="G15" s="97"/>
      <c r="H15" s="97"/>
      <c r="I15" s="97"/>
      <c r="J15" s="97"/>
      <c r="K15" s="97"/>
      <c r="L15" s="6" t="str">
        <f>IF($D$10="","",IF(AND($D$10&gt;=6,$N$10&lt;=5),$L$10-1,IF(AND($D$10&gt;=6,$N$10&gt;=6),$L$10,"")))</f>
        <v/>
      </c>
      <c r="M15" s="6" t="str">
        <f>IF($D$10="","",IF(AND($D$10&gt;=6,$N$10&lt;=3),"年",IF(AND($D$10&gt;=6,$N$10&gt;=4),"年","")))</f>
        <v/>
      </c>
      <c r="N15" s="9" t="str">
        <f>IF(AND($D$10=6,$N$10&gt;=6,$N$10&lt;=12),$N$10-5,IF(AND($D$10=6,$N$10=5),"12",IF(AND($D$10=6,$N$10=4),"11",IF(AND($D$10=6,$N$10=3),"10",IF(AND($D$10=6,$N$10=2),"9",IF(AND($D$10=6,$N$10=1),"8",""))))))</f>
        <v/>
      </c>
      <c r="O15" s="6" t="str">
        <f>IF($D$10="","",IF(AND($D$10&gt;=6,$N$10&lt;=3),"月",IF(AND($D$10&gt;=6,$N$10&gt;=4),"月","")))</f>
        <v/>
      </c>
      <c r="P15" s="156"/>
      <c r="Q15" s="157"/>
      <c r="R15" s="157"/>
      <c r="S15" s="157"/>
      <c r="T15" s="157"/>
      <c r="U15" s="157"/>
      <c r="V15" s="157"/>
      <c r="W15" s="157"/>
      <c r="X15" s="157"/>
      <c r="Y15" s="157"/>
      <c r="Z15" s="157"/>
      <c r="AA15" s="157"/>
      <c r="AB15" s="14" t="s">
        <v>57</v>
      </c>
      <c r="AD15"/>
      <c r="AE15"/>
      <c r="AF15"/>
    </row>
    <row r="16" spans="1:32" ht="32.25" customHeight="1">
      <c r="A16" s="62"/>
      <c r="B16" s="97"/>
      <c r="C16" s="97"/>
      <c r="D16" s="97"/>
      <c r="E16" s="97"/>
      <c r="F16" s="97"/>
      <c r="G16" s="97"/>
      <c r="H16" s="97"/>
      <c r="I16" s="97"/>
      <c r="J16" s="97"/>
      <c r="K16" s="97"/>
      <c r="L16" s="11"/>
      <c r="M16" s="13"/>
      <c r="N16" s="9"/>
      <c r="O16" s="13" t="s">
        <v>90</v>
      </c>
      <c r="P16" s="153" t="str">
        <f>IF($P$10="","",IF($D$10=3,SUM($P$10:$AA$12),IF($D$10=4,SUM($P$10:$AA$13), IF($D$10=5,SUM($P$10:$AA$14),SUM($P$10:$AA$15)))))</f>
        <v/>
      </c>
      <c r="Q16" s="153"/>
      <c r="R16" s="153"/>
      <c r="S16" s="153"/>
      <c r="T16" s="153"/>
      <c r="U16" s="153"/>
      <c r="V16" s="153"/>
      <c r="W16" s="153"/>
      <c r="X16" s="153"/>
      <c r="Y16" s="153"/>
      <c r="Z16" s="153"/>
      <c r="AA16" s="153"/>
      <c r="AB16" s="20" t="s">
        <v>57</v>
      </c>
      <c r="AD16" s="3"/>
      <c r="AE16" s="3"/>
      <c r="AF16" s="3"/>
    </row>
    <row r="17" spans="1:32" ht="32.25" customHeight="1">
      <c r="A17" s="62"/>
      <c r="B17" s="97"/>
      <c r="C17" s="97"/>
      <c r="D17" s="97"/>
      <c r="E17" s="97"/>
      <c r="F17" s="97"/>
      <c r="G17" s="97"/>
      <c r="H17" s="97"/>
      <c r="I17" s="97"/>
      <c r="J17" s="97"/>
      <c r="K17" s="97"/>
      <c r="L17" s="11"/>
      <c r="M17" s="13"/>
      <c r="N17" s="9"/>
      <c r="O17" s="13" t="s">
        <v>97</v>
      </c>
      <c r="P17" s="155" t="str">
        <f>IF($P$10="","",IF($D$10=3,ROUNDDOWN($P$16/3,0),IF($D$10=4,ROUNDDOWN($P$16/4,0), IF($D$10=5,ROUNDDOWN($P$16/5,0),ROUNDDOWN($P$16/6,0)))))</f>
        <v/>
      </c>
      <c r="Q17" s="155"/>
      <c r="R17" s="155"/>
      <c r="S17" s="155"/>
      <c r="T17" s="155"/>
      <c r="U17" s="155"/>
      <c r="V17" s="155"/>
      <c r="W17" s="155"/>
      <c r="X17" s="155"/>
      <c r="Y17" s="155"/>
      <c r="Z17" s="155"/>
      <c r="AA17" s="155"/>
      <c r="AB17" s="20" t="s">
        <v>57</v>
      </c>
      <c r="AD17" s="3"/>
      <c r="AE17" s="3"/>
      <c r="AF17" s="3"/>
    </row>
    <row r="18" spans="1:32" ht="15" customHeight="1">
      <c r="A18" s="62"/>
      <c r="B18" s="97"/>
      <c r="C18" s="97"/>
      <c r="D18" s="97"/>
      <c r="E18" s="97"/>
      <c r="F18" s="97"/>
      <c r="G18" s="97"/>
      <c r="H18" s="97"/>
      <c r="I18" s="97"/>
      <c r="J18" s="97"/>
      <c r="K18" s="97"/>
      <c r="L18" s="11"/>
      <c r="M18" s="13"/>
      <c r="N18" s="9"/>
      <c r="O18" s="13"/>
      <c r="P18" s="94"/>
      <c r="Q18" s="94"/>
      <c r="R18" s="94"/>
      <c r="S18" s="94"/>
      <c r="T18" s="94"/>
      <c r="U18" s="94"/>
      <c r="V18" s="94"/>
      <c r="W18" s="94"/>
      <c r="X18" s="94"/>
      <c r="Y18" s="94"/>
      <c r="Z18" s="94"/>
      <c r="AA18" s="94"/>
      <c r="AB18" s="20"/>
      <c r="AD18" s="3"/>
      <c r="AE18" s="3"/>
      <c r="AF18" s="3"/>
    </row>
    <row r="19" spans="1:32" ht="32.25" customHeight="1">
      <c r="A19" s="61" t="s">
        <v>62</v>
      </c>
      <c r="B19" s="96"/>
      <c r="C19" s="96"/>
      <c r="D19" s="96"/>
      <c r="E19" s="96"/>
      <c r="F19" s="96"/>
      <c r="G19" s="96"/>
      <c r="H19" s="96"/>
      <c r="I19" s="96"/>
      <c r="J19" s="96"/>
      <c r="K19" s="96"/>
      <c r="L19" s="87" t="str">
        <f>IFERROR(IF(L10="","",L10-1)," ")</f>
        <v/>
      </c>
      <c r="M19" s="13" t="s">
        <v>52</v>
      </c>
      <c r="N19" s="95" t="str">
        <f t="shared" ref="N19:N24" si="0">IF($N$10="","",N10)</f>
        <v/>
      </c>
      <c r="O19" s="13" t="s">
        <v>58</v>
      </c>
      <c r="P19" s="156"/>
      <c r="Q19" s="157"/>
      <c r="R19" s="157"/>
      <c r="S19" s="157"/>
      <c r="T19" s="157"/>
      <c r="U19" s="157"/>
      <c r="V19" s="157"/>
      <c r="W19" s="157"/>
      <c r="X19" s="157"/>
      <c r="Y19" s="157"/>
      <c r="Z19" s="157"/>
      <c r="AA19" s="157"/>
      <c r="AB19" s="14" t="s">
        <v>57</v>
      </c>
      <c r="AD19"/>
      <c r="AE19"/>
      <c r="AF19"/>
    </row>
    <row r="20" spans="1:32" ht="32.25" customHeight="1">
      <c r="A20" s="62"/>
      <c r="B20" s="97"/>
      <c r="C20" s="97"/>
      <c r="D20" s="97"/>
      <c r="E20" s="97"/>
      <c r="F20" s="97"/>
      <c r="G20" s="97"/>
      <c r="H20" s="97"/>
      <c r="I20" s="97"/>
      <c r="J20" s="97"/>
      <c r="K20" s="97"/>
      <c r="L20" s="87" t="str">
        <f t="shared" ref="L20:L24" si="1">IF(ISERROR(L11-1)," ",L11-1)</f>
        <v xml:space="preserve"> </v>
      </c>
      <c r="M20" s="13" t="s">
        <v>52</v>
      </c>
      <c r="N20" s="95" t="str">
        <f t="shared" si="0"/>
        <v/>
      </c>
      <c r="O20" s="13" t="s">
        <v>58</v>
      </c>
      <c r="P20" s="156"/>
      <c r="Q20" s="157"/>
      <c r="R20" s="157"/>
      <c r="S20" s="157"/>
      <c r="T20" s="157"/>
      <c r="U20" s="157"/>
      <c r="V20" s="157"/>
      <c r="W20" s="157"/>
      <c r="X20" s="157"/>
      <c r="Y20" s="157"/>
      <c r="Z20" s="157"/>
      <c r="AA20" s="157"/>
      <c r="AB20" s="14" t="s">
        <v>57</v>
      </c>
      <c r="AD20" s="3"/>
      <c r="AE20" s="3"/>
      <c r="AF20" s="3"/>
    </row>
    <row r="21" spans="1:32" ht="32.25" customHeight="1">
      <c r="A21" s="61"/>
      <c r="B21" s="97"/>
      <c r="C21" s="97"/>
      <c r="D21" s="97"/>
      <c r="E21" s="97"/>
      <c r="F21" s="97"/>
      <c r="G21" s="97"/>
      <c r="H21" s="97"/>
      <c r="I21" s="97"/>
      <c r="J21" s="97"/>
      <c r="K21" s="97"/>
      <c r="L21" s="87" t="str">
        <f t="shared" si="1"/>
        <v xml:space="preserve"> </v>
      </c>
      <c r="M21" s="13" t="s">
        <v>52</v>
      </c>
      <c r="N21" s="95" t="str">
        <f t="shared" si="0"/>
        <v/>
      </c>
      <c r="O21" s="13" t="s">
        <v>58</v>
      </c>
      <c r="P21" s="156"/>
      <c r="Q21" s="157"/>
      <c r="R21" s="157"/>
      <c r="S21" s="157"/>
      <c r="T21" s="157"/>
      <c r="U21" s="157"/>
      <c r="V21" s="157"/>
      <c r="W21" s="157"/>
      <c r="X21" s="157"/>
      <c r="Y21" s="157"/>
      <c r="Z21" s="157"/>
      <c r="AA21" s="157"/>
      <c r="AB21" s="14" t="s">
        <v>57</v>
      </c>
      <c r="AD21"/>
      <c r="AE21"/>
      <c r="AF21"/>
    </row>
    <row r="22" spans="1:32" ht="32.25" customHeight="1">
      <c r="A22" s="61"/>
      <c r="B22" s="97"/>
      <c r="C22" s="97"/>
      <c r="D22" s="97"/>
      <c r="E22" s="97"/>
      <c r="F22" s="97"/>
      <c r="G22" s="97"/>
      <c r="H22" s="97"/>
      <c r="I22" s="97"/>
      <c r="J22" s="97"/>
      <c r="K22" s="97"/>
      <c r="L22" s="87" t="str">
        <f t="shared" si="1"/>
        <v xml:space="preserve"> </v>
      </c>
      <c r="M22" s="6" t="str">
        <f>IF($D$10="","",IF(AND($D$10&gt;=4,$N$10&lt;=3),"年",IF(AND($D$10&gt;=4,$N$10&gt;=4),"年","")))</f>
        <v/>
      </c>
      <c r="N22" s="95" t="str">
        <f t="shared" si="0"/>
        <v/>
      </c>
      <c r="O22" s="6" t="str">
        <f>IF($D$10="","",IF(AND($D$10&gt;=4,$N$10&lt;=3),"月",IF(AND($D$10&gt;=4,$N$10&gt;=4),"月","")))</f>
        <v/>
      </c>
      <c r="P22" s="156"/>
      <c r="Q22" s="157"/>
      <c r="R22" s="157"/>
      <c r="S22" s="157"/>
      <c r="T22" s="157"/>
      <c r="U22" s="157"/>
      <c r="V22" s="157"/>
      <c r="W22" s="157"/>
      <c r="X22" s="157"/>
      <c r="Y22" s="157"/>
      <c r="Z22" s="157"/>
      <c r="AA22" s="157"/>
      <c r="AB22" s="14" t="s">
        <v>57</v>
      </c>
      <c r="AD22"/>
      <c r="AE22"/>
      <c r="AF22"/>
    </row>
    <row r="23" spans="1:32" ht="32.25" customHeight="1">
      <c r="A23" s="61"/>
      <c r="B23" s="97"/>
      <c r="C23" s="97"/>
      <c r="D23" s="97"/>
      <c r="E23" s="97"/>
      <c r="F23" s="97"/>
      <c r="G23" s="97"/>
      <c r="H23" s="97"/>
      <c r="I23" s="97"/>
      <c r="J23" s="97"/>
      <c r="K23" s="97"/>
      <c r="L23" s="87" t="str">
        <f t="shared" si="1"/>
        <v xml:space="preserve"> </v>
      </c>
      <c r="M23" s="6" t="str">
        <f>IF($D$10="","",IF(AND($D$10&gt;=5,$N$10&lt;=3),"年",IF(AND($D$10&gt;=5,$N$10&gt;=4),"年","")))</f>
        <v/>
      </c>
      <c r="N23" s="95" t="str">
        <f t="shared" si="0"/>
        <v/>
      </c>
      <c r="O23" s="6" t="str">
        <f>IF($D$10="","",IF(AND($D$10&gt;=5,$N$10&lt;=3),"月",IF(AND($D$10&gt;=5,$N$10&gt;=4),"月","")))</f>
        <v/>
      </c>
      <c r="P23" s="156"/>
      <c r="Q23" s="157"/>
      <c r="R23" s="157"/>
      <c r="S23" s="157"/>
      <c r="T23" s="157"/>
      <c r="U23" s="157"/>
      <c r="V23" s="157"/>
      <c r="W23" s="157"/>
      <c r="X23" s="157"/>
      <c r="Y23" s="157"/>
      <c r="Z23" s="157"/>
      <c r="AA23" s="157"/>
      <c r="AB23" s="14" t="s">
        <v>57</v>
      </c>
      <c r="AD23"/>
      <c r="AE23"/>
      <c r="AF23"/>
    </row>
    <row r="24" spans="1:32" ht="32.25" customHeight="1">
      <c r="A24" s="61"/>
      <c r="B24" s="97"/>
      <c r="C24" s="97"/>
      <c r="D24" s="97"/>
      <c r="E24" s="97"/>
      <c r="F24" s="97"/>
      <c r="G24" s="97"/>
      <c r="H24" s="97"/>
      <c r="I24" s="97"/>
      <c r="J24" s="97"/>
      <c r="K24" s="97"/>
      <c r="L24" s="87" t="str">
        <f t="shared" si="1"/>
        <v xml:space="preserve"> </v>
      </c>
      <c r="M24" s="6" t="str">
        <f>IF($D$10="","",IF(AND($D$10&gt;=6,$N$10&lt;=3),"年",IF(AND($D$10&gt;=6,$N$10&gt;=4),"年","")))</f>
        <v/>
      </c>
      <c r="N24" s="95" t="str">
        <f t="shared" si="0"/>
        <v/>
      </c>
      <c r="O24" s="6" t="str">
        <f>IF($D$10="","",IF(AND($D$10&gt;=6,$N$10&lt;=3),"月",IF(AND($D$10&gt;=6,$N$10&gt;=4),"月","")))</f>
        <v/>
      </c>
      <c r="P24" s="156"/>
      <c r="Q24" s="157"/>
      <c r="R24" s="157"/>
      <c r="S24" s="157"/>
      <c r="T24" s="157"/>
      <c r="U24" s="157"/>
      <c r="V24" s="157"/>
      <c r="W24" s="157"/>
      <c r="X24" s="157"/>
      <c r="Y24" s="157"/>
      <c r="Z24" s="157"/>
      <c r="AA24" s="157"/>
      <c r="AB24" s="14" t="s">
        <v>57</v>
      </c>
      <c r="AD24"/>
      <c r="AE24"/>
      <c r="AF24"/>
    </row>
    <row r="25" spans="1:32" ht="32.25" customHeight="1">
      <c r="A25" s="62"/>
      <c r="B25" s="97"/>
      <c r="C25" s="97"/>
      <c r="D25" s="97"/>
      <c r="E25" s="97"/>
      <c r="F25" s="97"/>
      <c r="G25" s="97"/>
      <c r="H25" s="97"/>
      <c r="I25" s="97"/>
      <c r="J25" s="97"/>
      <c r="K25" s="97"/>
      <c r="L25" s="11"/>
      <c r="M25" s="13"/>
      <c r="N25" s="9"/>
      <c r="O25" s="13" t="s">
        <v>90</v>
      </c>
      <c r="P25" s="153" t="str">
        <f>IF($P$10="","",IF($D$10=3,SUM($P$19:$AA$21),IF($D$10=4,SUM($P$19:$AA$22), IF($D$10=5,SUM($P$19:$AA$23),SUM($P$19:$AA$24)))))</f>
        <v/>
      </c>
      <c r="Q25" s="153"/>
      <c r="R25" s="153"/>
      <c r="S25" s="153"/>
      <c r="T25" s="153"/>
      <c r="U25" s="153"/>
      <c r="V25" s="153"/>
      <c r="W25" s="153"/>
      <c r="X25" s="153"/>
      <c r="Y25" s="153"/>
      <c r="Z25" s="153"/>
      <c r="AA25" s="153"/>
      <c r="AB25" s="20" t="s">
        <v>57</v>
      </c>
      <c r="AD25" s="3"/>
      <c r="AE25" s="3"/>
      <c r="AF25" s="3"/>
    </row>
    <row r="26" spans="1:32" ht="32.25" customHeight="1">
      <c r="A26" s="62"/>
      <c r="B26" s="97"/>
      <c r="C26" s="97"/>
      <c r="D26" s="97"/>
      <c r="E26" s="97"/>
      <c r="F26" s="97"/>
      <c r="G26" s="97"/>
      <c r="H26" s="97"/>
      <c r="I26" s="97"/>
      <c r="J26" s="97"/>
      <c r="K26" s="97"/>
      <c r="L26" s="11"/>
      <c r="M26" s="13"/>
      <c r="N26" s="9"/>
      <c r="O26" s="13" t="s">
        <v>98</v>
      </c>
      <c r="P26" s="155" t="str">
        <f>IF($P$10="","",IF($D$10=3,ROUNDDOWN($P$25/3,0),IF($D$10=4,ROUNDDOWN($P$25/4,0), IF($D$10=5,ROUNDDOWN($P$25/5,0),ROUNDDOWN($P$25/6,0)))))</f>
        <v/>
      </c>
      <c r="Q26" s="155"/>
      <c r="R26" s="155"/>
      <c r="S26" s="155"/>
      <c r="T26" s="155"/>
      <c r="U26" s="155"/>
      <c r="V26" s="155"/>
      <c r="W26" s="155"/>
      <c r="X26" s="155"/>
      <c r="Y26" s="155"/>
      <c r="Z26" s="155"/>
      <c r="AA26" s="155"/>
      <c r="AB26" s="20" t="s">
        <v>57</v>
      </c>
      <c r="AD26" s="3"/>
      <c r="AE26" s="3"/>
      <c r="AF26" s="3"/>
    </row>
    <row r="27" spans="1:32" ht="32.25" customHeight="1">
      <c r="A27" s="61" t="s">
        <v>74</v>
      </c>
      <c r="B27" s="96"/>
      <c r="C27" s="96"/>
      <c r="D27" s="96"/>
      <c r="E27" s="96"/>
      <c r="F27" s="96"/>
      <c r="G27" s="96"/>
      <c r="H27" s="96"/>
      <c r="I27" s="96"/>
      <c r="J27" s="96"/>
      <c r="K27" s="96"/>
      <c r="L27" s="18"/>
      <c r="M27" s="13"/>
      <c r="N27" s="19"/>
      <c r="O27" s="13"/>
      <c r="P27" s="80"/>
      <c r="Q27" s="80"/>
      <c r="R27" s="80"/>
      <c r="S27" s="80"/>
      <c r="T27" s="80"/>
      <c r="U27" s="80"/>
      <c r="V27" s="80"/>
      <c r="W27" s="143" t="str">
        <f>IF(ISERROR(ROUNDDOWN(($P$26-$P$17)/$P$26*100,1))," ",ROUNDDOWN(($P$26-$P$17)/$P$26*100,1))</f>
        <v xml:space="preserve"> </v>
      </c>
      <c r="X27" s="143"/>
      <c r="Y27" s="143"/>
      <c r="Z27" s="143"/>
      <c r="AA27" s="143"/>
      <c r="AB27" s="20" t="s">
        <v>99</v>
      </c>
      <c r="AD27"/>
      <c r="AE27"/>
      <c r="AF27"/>
    </row>
    <row r="28" spans="1:32" ht="18.75" customHeight="1">
      <c r="A28" s="90"/>
      <c r="B28" s="90"/>
      <c r="C28" s="90"/>
      <c r="D28" s="90"/>
      <c r="E28" s="90"/>
      <c r="F28" s="90"/>
      <c r="G28" s="90"/>
      <c r="H28" s="90"/>
      <c r="I28" s="90"/>
      <c r="J28" s="90"/>
      <c r="K28" s="91"/>
      <c r="L28" s="18"/>
      <c r="M28" s="17"/>
      <c r="N28" s="19"/>
      <c r="O28" s="17"/>
      <c r="P28" s="71"/>
      <c r="Q28" s="71"/>
      <c r="R28" s="71"/>
      <c r="S28" s="71"/>
      <c r="T28" s="71"/>
      <c r="U28" s="71"/>
      <c r="V28" s="71"/>
      <c r="W28" s="71"/>
      <c r="X28" s="71"/>
      <c r="Y28" s="71"/>
      <c r="Z28" s="71"/>
      <c r="AA28" s="71"/>
      <c r="AB28" s="20"/>
      <c r="AC28"/>
      <c r="AD28"/>
      <c r="AE28"/>
      <c r="AF28"/>
    </row>
    <row r="29" spans="1:32" ht="33" customHeight="1">
      <c r="A29" s="61" t="s">
        <v>59</v>
      </c>
      <c r="B29" s="61"/>
      <c r="C29" s="61"/>
      <c r="D29" s="60"/>
      <c r="E29" s="60"/>
      <c r="F29" s="60"/>
      <c r="G29" s="60"/>
      <c r="H29" s="60"/>
      <c r="I29" s="60"/>
      <c r="J29" s="60"/>
      <c r="K29" s="60"/>
      <c r="L29" s="95" t="str">
        <f>IF(AND(N10&gt;=1,N10&lt;=11),L10,IF(N10=12,L10+1,""))</f>
        <v/>
      </c>
      <c r="M29" s="13" t="s">
        <v>52</v>
      </c>
      <c r="N29" s="95" t="str">
        <f>IF($N$10="","",MOD($N$10,12)+1)</f>
        <v/>
      </c>
      <c r="O29" s="13" t="s">
        <v>58</v>
      </c>
      <c r="P29" s="144"/>
      <c r="Q29" s="145"/>
      <c r="R29" s="145"/>
      <c r="S29" s="145"/>
      <c r="T29" s="145"/>
      <c r="U29" s="145"/>
      <c r="V29" s="145"/>
      <c r="W29" s="145"/>
      <c r="X29" s="145"/>
      <c r="Y29" s="145"/>
      <c r="Z29" s="145"/>
      <c r="AA29" s="145"/>
      <c r="AB29" s="14" t="s">
        <v>57</v>
      </c>
      <c r="AC29" s="5"/>
      <c r="AD29" s="5"/>
      <c r="AE29" s="5"/>
      <c r="AF29" s="5"/>
    </row>
    <row r="30" spans="1:32" ht="33" customHeight="1">
      <c r="A30" s="62"/>
      <c r="B30" s="62"/>
      <c r="C30" s="62"/>
      <c r="D30" s="60"/>
      <c r="E30" s="60"/>
      <c r="F30" s="60"/>
      <c r="G30" s="60"/>
      <c r="H30" s="60"/>
      <c r="I30" s="60"/>
      <c r="J30" s="60"/>
      <c r="K30" s="60"/>
      <c r="L30" s="9" t="str">
        <f>IF(AND(N10&gt;=1,N10&lt;=10),L10,IF(N10&gt;=11,L10+1,""))</f>
        <v/>
      </c>
      <c r="M30" s="13" t="s">
        <v>52</v>
      </c>
      <c r="N30" s="95" t="str">
        <f>IF($N$10="","",MOD($N$29,12)+1)</f>
        <v/>
      </c>
      <c r="O30" s="13" t="s">
        <v>58</v>
      </c>
      <c r="P30" s="144"/>
      <c r="Q30" s="145"/>
      <c r="R30" s="145"/>
      <c r="S30" s="145"/>
      <c r="T30" s="145"/>
      <c r="U30" s="145"/>
      <c r="V30" s="145"/>
      <c r="W30" s="145"/>
      <c r="X30" s="145"/>
      <c r="Y30" s="145"/>
      <c r="Z30" s="145"/>
      <c r="AA30" s="145"/>
      <c r="AB30" s="14" t="s">
        <v>57</v>
      </c>
      <c r="AC30" s="5"/>
      <c r="AD30" s="5"/>
      <c r="AE30" s="5"/>
      <c r="AF30" s="5"/>
    </row>
    <row r="31" spans="1:32" ht="33" customHeight="1">
      <c r="A31" s="62"/>
      <c r="B31" s="62"/>
      <c r="C31" s="62"/>
      <c r="D31" s="73"/>
      <c r="E31" s="73"/>
      <c r="F31" s="73"/>
      <c r="G31" s="73"/>
      <c r="H31" s="73"/>
      <c r="I31" s="73"/>
      <c r="J31" s="73"/>
      <c r="K31" s="73"/>
      <c r="L31" s="11"/>
      <c r="M31" s="13"/>
      <c r="N31" s="9"/>
      <c r="O31" s="13" t="s">
        <v>76</v>
      </c>
      <c r="P31" s="146">
        <f>SUM(P29:AA30)</f>
        <v>0</v>
      </c>
      <c r="Q31" s="146"/>
      <c r="R31" s="146"/>
      <c r="S31" s="146"/>
      <c r="T31" s="146"/>
      <c r="U31" s="146"/>
      <c r="V31" s="146"/>
      <c r="W31" s="146"/>
      <c r="X31" s="146"/>
      <c r="Y31" s="146"/>
      <c r="Z31" s="146"/>
      <c r="AA31" s="146"/>
      <c r="AB31" s="20" t="s">
        <v>57</v>
      </c>
      <c r="AC31" s="5"/>
      <c r="AD31" s="5"/>
      <c r="AE31" s="5"/>
      <c r="AF31" s="5"/>
    </row>
    <row r="32" spans="1:32" ht="33" customHeight="1">
      <c r="A32" s="136" t="s">
        <v>60</v>
      </c>
      <c r="B32" s="136"/>
      <c r="C32" s="136"/>
      <c r="D32" s="136"/>
      <c r="E32" s="136"/>
      <c r="F32" s="136"/>
      <c r="G32" s="136"/>
      <c r="H32" s="136"/>
      <c r="I32" s="136"/>
      <c r="J32" s="136"/>
      <c r="K32" s="136"/>
      <c r="L32" s="87" t="str">
        <f>IF(ISERROR(L29-1)," ",L29-1)</f>
        <v xml:space="preserve"> </v>
      </c>
      <c r="M32" s="13" t="s">
        <v>52</v>
      </c>
      <c r="N32" s="95" t="str">
        <f>IF($N$10="","",MOD($N$10,12)+1)</f>
        <v/>
      </c>
      <c r="O32" s="13" t="s">
        <v>58</v>
      </c>
      <c r="P32" s="149"/>
      <c r="Q32" s="150"/>
      <c r="R32" s="150"/>
      <c r="S32" s="150"/>
      <c r="T32" s="150"/>
      <c r="U32" s="150"/>
      <c r="V32" s="150"/>
      <c r="W32" s="150"/>
      <c r="X32" s="150"/>
      <c r="Y32" s="150"/>
      <c r="Z32" s="150"/>
      <c r="AA32" s="150"/>
      <c r="AB32" s="14" t="s">
        <v>57</v>
      </c>
      <c r="AC32" s="3"/>
      <c r="AD32" s="3"/>
      <c r="AE32" s="3"/>
      <c r="AF32" s="3"/>
    </row>
    <row r="33" spans="1:32" ht="33" customHeight="1">
      <c r="A33" s="62"/>
      <c r="B33" s="62"/>
      <c r="C33" s="62"/>
      <c r="D33" s="60"/>
      <c r="E33" s="60"/>
      <c r="F33" s="60"/>
      <c r="G33" s="60"/>
      <c r="H33" s="60"/>
      <c r="I33" s="60"/>
      <c r="J33" s="60"/>
      <c r="K33" s="60"/>
      <c r="L33" s="87" t="str">
        <f>IF(ISERROR(L30-1)," ",L30-1)</f>
        <v xml:space="preserve"> </v>
      </c>
      <c r="M33" s="13" t="s">
        <v>52</v>
      </c>
      <c r="N33" s="95" t="str">
        <f>IF($N$10="","",MOD($N$32,12)+1)</f>
        <v/>
      </c>
      <c r="O33" s="13" t="s">
        <v>58</v>
      </c>
      <c r="P33" s="151"/>
      <c r="Q33" s="152"/>
      <c r="R33" s="152"/>
      <c r="S33" s="152"/>
      <c r="T33" s="152"/>
      <c r="U33" s="152"/>
      <c r="V33" s="152"/>
      <c r="W33" s="152"/>
      <c r="X33" s="152"/>
      <c r="Y33" s="152"/>
      <c r="Z33" s="152"/>
      <c r="AA33" s="152"/>
      <c r="AB33" s="14" t="s">
        <v>57</v>
      </c>
      <c r="AC33" s="3"/>
      <c r="AD33" s="3"/>
      <c r="AE33" s="3"/>
      <c r="AF33" s="3"/>
    </row>
    <row r="34" spans="1:32" ht="33" customHeight="1">
      <c r="A34" s="62"/>
      <c r="B34" s="62"/>
      <c r="C34" s="62"/>
      <c r="D34" s="73"/>
      <c r="E34" s="73"/>
      <c r="F34" s="73"/>
      <c r="G34" s="73"/>
      <c r="H34" s="73"/>
      <c r="I34" s="73"/>
      <c r="J34" s="73"/>
      <c r="K34" s="73"/>
      <c r="L34" s="11"/>
      <c r="M34" s="13"/>
      <c r="N34" s="9"/>
      <c r="O34" s="13" t="s">
        <v>77</v>
      </c>
      <c r="P34" s="153">
        <f>SUM(P32:AA33)</f>
        <v>0</v>
      </c>
      <c r="Q34" s="153"/>
      <c r="R34" s="153"/>
      <c r="S34" s="153"/>
      <c r="T34" s="153"/>
      <c r="U34" s="153"/>
      <c r="V34" s="153"/>
      <c r="W34" s="153"/>
      <c r="X34" s="153"/>
      <c r="Y34" s="153"/>
      <c r="Z34" s="153"/>
      <c r="AA34" s="153"/>
      <c r="AB34" s="20" t="s">
        <v>57</v>
      </c>
      <c r="AC34" s="3"/>
      <c r="AD34" s="3"/>
      <c r="AE34" s="3"/>
      <c r="AF34" s="3"/>
    </row>
    <row r="35" spans="1:32" ht="33" customHeight="1">
      <c r="A35" s="61" t="s">
        <v>91</v>
      </c>
      <c r="B35" s="61"/>
      <c r="C35" s="61"/>
      <c r="D35" s="70"/>
      <c r="E35" s="70"/>
      <c r="F35" s="70"/>
      <c r="G35" s="70"/>
      <c r="H35" s="70"/>
      <c r="I35" s="70"/>
      <c r="J35" s="70"/>
      <c r="K35" s="70"/>
      <c r="L35" s="11"/>
      <c r="M35" s="13"/>
      <c r="N35" s="9"/>
      <c r="O35" s="13"/>
      <c r="P35" s="80"/>
      <c r="Q35" s="80"/>
      <c r="R35" s="80"/>
      <c r="S35" s="80"/>
      <c r="T35" s="80"/>
      <c r="U35" s="80"/>
      <c r="V35" s="80"/>
      <c r="W35" s="143" t="str">
        <f>IF(P10="","",ROUNDDOWN((((P26+P32+P33)-(P17+P29+P30))/(P26+P32+P33)*100),1))</f>
        <v/>
      </c>
      <c r="X35" s="143"/>
      <c r="Y35" s="143"/>
      <c r="Z35" s="143"/>
      <c r="AA35" s="143"/>
      <c r="AB35" s="20" t="s">
        <v>75</v>
      </c>
      <c r="AC35" s="3"/>
      <c r="AD35" s="3"/>
      <c r="AE35" s="3"/>
      <c r="AF35" s="3"/>
    </row>
    <row r="36" spans="1:32" ht="25.5" customHeight="1">
      <c r="A36" s="62"/>
      <c r="B36" s="62"/>
      <c r="C36" s="62"/>
      <c r="D36" s="60"/>
      <c r="E36" s="60"/>
      <c r="F36" s="60"/>
      <c r="G36" s="60"/>
      <c r="H36" s="60"/>
      <c r="I36" s="60"/>
      <c r="J36" s="60"/>
      <c r="K36" s="60"/>
      <c r="L36" s="11"/>
      <c r="M36" s="17"/>
      <c r="N36" s="9"/>
      <c r="O36" s="17"/>
      <c r="P36" s="72"/>
      <c r="Q36" s="72"/>
      <c r="R36" s="72"/>
      <c r="S36" s="72"/>
      <c r="T36" s="72"/>
      <c r="U36" s="72"/>
      <c r="V36" s="72"/>
      <c r="W36" s="72"/>
      <c r="X36" s="72"/>
      <c r="Y36" s="72"/>
      <c r="Z36" s="72"/>
      <c r="AA36" s="72"/>
      <c r="AB36" s="20"/>
      <c r="AC36" s="9"/>
      <c r="AD36" s="9"/>
      <c r="AE36" s="9"/>
      <c r="AF36" s="9"/>
    </row>
    <row r="37" spans="1:32" ht="33" customHeight="1">
      <c r="A37" s="61" t="s">
        <v>61</v>
      </c>
      <c r="B37" s="61"/>
      <c r="C37" s="61"/>
      <c r="D37" s="60"/>
      <c r="E37" s="60"/>
      <c r="F37" s="60"/>
      <c r="G37" s="60"/>
      <c r="H37" s="60"/>
      <c r="I37" s="60"/>
      <c r="J37" s="60"/>
      <c r="K37" s="60"/>
      <c r="L37" s="137"/>
      <c r="M37" s="138"/>
      <c r="N37" s="138"/>
      <c r="O37" s="138"/>
      <c r="P37" s="138"/>
      <c r="Q37" s="138"/>
      <c r="R37" s="138"/>
      <c r="S37" s="138"/>
      <c r="T37" s="138"/>
      <c r="U37" s="138"/>
      <c r="V37" s="138"/>
      <c r="W37" s="138"/>
      <c r="X37" s="138"/>
      <c r="Y37" s="138"/>
      <c r="Z37" s="138"/>
      <c r="AA37" s="139"/>
      <c r="AB37" s="3"/>
      <c r="AC37" s="3"/>
      <c r="AD37" s="3"/>
      <c r="AE37" s="3"/>
      <c r="AF37" s="3"/>
    </row>
    <row r="38" spans="1:32" ht="33" customHeight="1">
      <c r="A38" s="60"/>
      <c r="B38" s="92"/>
      <c r="C38" s="92"/>
      <c r="D38" s="60"/>
      <c r="E38" s="60"/>
      <c r="F38" s="60"/>
      <c r="G38" s="60"/>
      <c r="H38" s="60"/>
      <c r="I38" s="60"/>
      <c r="J38" s="60"/>
      <c r="K38" s="60"/>
      <c r="L38" s="140"/>
      <c r="M38" s="141"/>
      <c r="N38" s="141"/>
      <c r="O38" s="141"/>
      <c r="P38" s="141"/>
      <c r="Q38" s="141"/>
      <c r="R38" s="141"/>
      <c r="S38" s="141"/>
      <c r="T38" s="141"/>
      <c r="U38" s="141"/>
      <c r="V38" s="141"/>
      <c r="W38" s="141"/>
      <c r="X38" s="141"/>
      <c r="Y38" s="141"/>
      <c r="Z38" s="141"/>
      <c r="AA38" s="142"/>
      <c r="AB38" s="3"/>
      <c r="AC38" s="3"/>
      <c r="AD38" s="3"/>
      <c r="AE38" s="3"/>
      <c r="AF38" s="3"/>
    </row>
    <row r="39" spans="1:32" ht="15" customHeight="1">
      <c r="A39" s="63"/>
      <c r="B39" s="63"/>
      <c r="C39" s="63"/>
      <c r="D39" s="60"/>
      <c r="E39" s="60"/>
      <c r="F39" s="60"/>
      <c r="G39" s="60"/>
      <c r="H39" s="60"/>
      <c r="I39" s="60"/>
      <c r="J39" s="60"/>
      <c r="K39" s="60"/>
      <c r="L39" s="3"/>
      <c r="M39" s="3"/>
      <c r="N39" s="3"/>
      <c r="O39" s="3"/>
      <c r="P39" s="3"/>
      <c r="Q39" s="3"/>
      <c r="R39" s="3"/>
      <c r="S39" s="3"/>
      <c r="T39" s="3"/>
      <c r="U39" s="3"/>
      <c r="V39" s="3"/>
      <c r="W39" s="3"/>
      <c r="X39" s="3"/>
      <c r="Y39" s="3"/>
      <c r="Z39" s="3"/>
      <c r="AA39" s="3"/>
      <c r="AB39" s="3"/>
      <c r="AC39" s="3"/>
      <c r="AD39" s="3"/>
      <c r="AE39" s="3"/>
      <c r="AF39" s="3"/>
    </row>
    <row r="40" spans="1:32" ht="19.5" customHeight="1">
      <c r="A40" s="61"/>
      <c r="B40" s="61"/>
      <c r="C40" s="61"/>
      <c r="D40" s="60"/>
      <c r="E40" s="60"/>
      <c r="F40" s="60"/>
      <c r="G40" s="60"/>
      <c r="H40" s="60"/>
      <c r="I40" s="60"/>
      <c r="J40" s="60"/>
      <c r="K40" s="60"/>
      <c r="L40" s="69"/>
      <c r="M40" s="69"/>
      <c r="N40" s="69"/>
      <c r="O40" s="69"/>
      <c r="P40" s="69"/>
      <c r="Q40" s="10"/>
      <c r="R40" s="10"/>
      <c r="S40" s="11"/>
      <c r="T40" s="6"/>
      <c r="U40" s="3"/>
      <c r="V40" s="3"/>
      <c r="W40" s="3"/>
      <c r="X40" s="3"/>
      <c r="Y40" s="3"/>
      <c r="Z40" s="3"/>
      <c r="AA40" s="3"/>
      <c r="AB40" s="3"/>
      <c r="AC40" s="3"/>
      <c r="AD40" s="3"/>
      <c r="AE40"/>
      <c r="AF40"/>
    </row>
    <row r="41" spans="1:32" ht="33" customHeight="1">
      <c r="D41" s="3"/>
      <c r="E41" s="3"/>
      <c r="F41" s="3"/>
      <c r="G41" s="3"/>
      <c r="H41" s="3"/>
      <c r="I41" s="3"/>
      <c r="J41" s="3"/>
      <c r="K41" s="3"/>
      <c r="L41" s="3"/>
      <c r="M41" s="3"/>
      <c r="N41" s="67" t="s">
        <v>89</v>
      </c>
      <c r="P41" s="3"/>
      <c r="Q41" s="3"/>
      <c r="R41" s="3"/>
      <c r="S41" s="3"/>
      <c r="T41" s="3"/>
      <c r="U41" s="3"/>
      <c r="V41" s="3"/>
      <c r="W41" s="3"/>
      <c r="X41" s="3"/>
      <c r="Y41" s="3"/>
      <c r="Z41" s="3"/>
      <c r="AA41" s="3"/>
      <c r="AB41" s="3"/>
      <c r="AC41" s="3"/>
      <c r="AD41" s="3"/>
      <c r="AE41" s="3"/>
      <c r="AF41" s="3"/>
    </row>
    <row r="42" spans="1:32" ht="35.25" customHeight="1">
      <c r="O42" s="64"/>
      <c r="P42" s="65" t="s">
        <v>51</v>
      </c>
      <c r="Q42" s="65"/>
      <c r="R42" s="148">
        <f>S4</f>
        <v>0</v>
      </c>
      <c r="S42" s="148"/>
      <c r="T42" s="66" t="s">
        <v>52</v>
      </c>
      <c r="U42" s="148">
        <f>V4</f>
        <v>0</v>
      </c>
      <c r="V42" s="148"/>
      <c r="W42" s="66" t="s">
        <v>53</v>
      </c>
      <c r="X42" s="148">
        <f>Y4</f>
        <v>0</v>
      </c>
      <c r="Y42" s="148"/>
      <c r="Z42" s="65" t="s">
        <v>54</v>
      </c>
      <c r="AA42" s="65"/>
      <c r="AB42" s="2"/>
      <c r="AF42"/>
    </row>
    <row r="43" spans="1:32" ht="43.5" customHeight="1">
      <c r="N43" s="154">
        <f>L5</f>
        <v>0</v>
      </c>
      <c r="O43" s="154"/>
      <c r="P43" s="154"/>
      <c r="Q43" s="154"/>
      <c r="R43" s="154"/>
      <c r="S43" s="154"/>
      <c r="T43" s="154"/>
      <c r="U43" s="154"/>
      <c r="V43" s="154"/>
      <c r="W43" s="154"/>
      <c r="X43" s="154"/>
      <c r="Y43" s="154"/>
      <c r="Z43" s="154"/>
      <c r="AA43" s="154"/>
      <c r="AB43" s="154"/>
      <c r="AC43" s="154"/>
      <c r="AD43" s="154"/>
      <c r="AE43" s="154"/>
      <c r="AF43" s="4"/>
    </row>
    <row r="44" spans="1:32" ht="37.5" customHeight="1">
      <c r="N44" s="147">
        <f>L6</f>
        <v>0</v>
      </c>
      <c r="O44" s="147"/>
      <c r="P44" s="147"/>
      <c r="Q44" s="147"/>
      <c r="R44" s="147"/>
      <c r="S44" s="147"/>
      <c r="T44" s="147"/>
      <c r="U44" s="147"/>
      <c r="V44" s="147"/>
      <c r="W44" s="147"/>
      <c r="X44" s="147"/>
      <c r="Y44" s="147"/>
      <c r="Z44" s="147"/>
      <c r="AA44" s="147"/>
      <c r="AB44" s="147"/>
      <c r="AC44" s="147"/>
      <c r="AD44" s="147"/>
      <c r="AE44" s="147"/>
      <c r="AF44"/>
    </row>
    <row r="45" spans="1:32" ht="38.25" customHeight="1">
      <c r="N45" s="147">
        <f>L7</f>
        <v>0</v>
      </c>
      <c r="O45" s="147"/>
      <c r="P45" s="147"/>
      <c r="Q45" s="147"/>
      <c r="R45" s="147"/>
      <c r="S45" s="147"/>
      <c r="T45" s="147"/>
      <c r="U45" s="147"/>
      <c r="V45" s="147"/>
      <c r="W45" s="147"/>
      <c r="X45" s="147"/>
      <c r="Y45" s="147"/>
      <c r="Z45" s="68"/>
      <c r="AB45" s="68" t="s">
        <v>67</v>
      </c>
      <c r="AF45"/>
    </row>
    <row r="46" spans="1:32" ht="18.75">
      <c r="O46" s="64"/>
      <c r="P46" s="64"/>
      <c r="Q46" s="64"/>
      <c r="R46" s="64"/>
      <c r="S46" s="64"/>
      <c r="T46" s="64"/>
      <c r="U46" s="64"/>
      <c r="V46" s="64"/>
      <c r="W46" s="64"/>
      <c r="X46" s="64"/>
      <c r="Y46" s="64"/>
      <c r="Z46" s="64"/>
      <c r="AA46" s="64"/>
      <c r="AB46" s="64"/>
    </row>
    <row r="47" spans="1:32" ht="18.75">
      <c r="O47" s="64"/>
      <c r="P47" s="64"/>
      <c r="Q47" s="64"/>
      <c r="R47" s="64"/>
      <c r="S47" s="64"/>
      <c r="T47" s="64"/>
      <c r="U47" s="64"/>
      <c r="V47" s="64"/>
      <c r="W47" s="64"/>
      <c r="X47" s="64"/>
      <c r="Y47" s="64"/>
      <c r="Z47" s="64"/>
      <c r="AA47" s="64"/>
      <c r="AB47" s="64"/>
    </row>
    <row r="70" spans="25:25">
      <c r="Y70" s="1" t="e">
        <f>IF(証明資料!#REF!="","",[1]証明資料!$J$26+29)</f>
        <v>#REF!</v>
      </c>
    </row>
  </sheetData>
  <mergeCells count="43">
    <mergeCell ref="A2:M2"/>
    <mergeCell ref="O2:AF2"/>
    <mergeCell ref="D10:E10"/>
    <mergeCell ref="P10:AA10"/>
    <mergeCell ref="P21:AA21"/>
    <mergeCell ref="P11:AA11"/>
    <mergeCell ref="P12:AA12"/>
    <mergeCell ref="P13:AA13"/>
    <mergeCell ref="P14:AA14"/>
    <mergeCell ref="P15:AA15"/>
    <mergeCell ref="W27:AA27"/>
    <mergeCell ref="P16:AA16"/>
    <mergeCell ref="P17:AA17"/>
    <mergeCell ref="P19:AA19"/>
    <mergeCell ref="P20:AA20"/>
    <mergeCell ref="P22:AA22"/>
    <mergeCell ref="P23:AA23"/>
    <mergeCell ref="P24:AA24"/>
    <mergeCell ref="P25:AA25"/>
    <mergeCell ref="P26:AA26"/>
    <mergeCell ref="N45:Y45"/>
    <mergeCell ref="R42:S42"/>
    <mergeCell ref="U42:V42"/>
    <mergeCell ref="P32:AA32"/>
    <mergeCell ref="P33:AA33"/>
    <mergeCell ref="P34:AA34"/>
    <mergeCell ref="X42:Y42"/>
    <mergeCell ref="N43:AE43"/>
    <mergeCell ref="N44:AE44"/>
    <mergeCell ref="A1:AF1"/>
    <mergeCell ref="S4:T4"/>
    <mergeCell ref="V4:W4"/>
    <mergeCell ref="Y4:Z4"/>
    <mergeCell ref="L5:AA5"/>
    <mergeCell ref="L6:AA6"/>
    <mergeCell ref="L7:AA7"/>
    <mergeCell ref="L8:O8"/>
    <mergeCell ref="A32:K32"/>
    <mergeCell ref="L37:AA38"/>
    <mergeCell ref="W35:AA35"/>
    <mergeCell ref="P29:AA29"/>
    <mergeCell ref="P30:AA30"/>
    <mergeCell ref="P31:AA31"/>
  </mergeCells>
  <phoneticPr fontId="2"/>
  <conditionalFormatting sqref="P19:AA24">
    <cfRule type="expression" dxfId="7" priority="1">
      <formula>$D$10=6</formula>
    </cfRule>
  </conditionalFormatting>
  <conditionalFormatting sqref="P10:AA12">
    <cfRule type="expression" dxfId="6" priority="8">
      <formula>$D$10=3</formula>
    </cfRule>
  </conditionalFormatting>
  <conditionalFormatting sqref="P10:AA13">
    <cfRule type="expression" dxfId="5" priority="7">
      <formula>$D$10=4</formula>
    </cfRule>
  </conditionalFormatting>
  <conditionalFormatting sqref="P10:AA14">
    <cfRule type="expression" dxfId="4" priority="6">
      <formula>$D$10=5</formula>
    </cfRule>
  </conditionalFormatting>
  <conditionalFormatting sqref="P10:AA15">
    <cfRule type="expression" dxfId="3" priority="5">
      <formula>$D$10=6</formula>
    </cfRule>
  </conditionalFormatting>
  <conditionalFormatting sqref="P19:AA21">
    <cfRule type="expression" dxfId="2" priority="4">
      <formula>$D$10=3</formula>
    </cfRule>
  </conditionalFormatting>
  <conditionalFormatting sqref="P19:AA22">
    <cfRule type="expression" dxfId="1" priority="3">
      <formula>$D$10=4</formula>
    </cfRule>
  </conditionalFormatting>
  <conditionalFormatting sqref="P19:AA23">
    <cfRule type="expression" dxfId="0" priority="2">
      <formula>$D$10=5</formula>
    </cfRule>
  </conditionalFormatting>
  <dataValidations count="1">
    <dataValidation type="list" allowBlank="1" showInputMessage="1" showErrorMessage="1" sqref="D10:E10">
      <formula1>" 3,4,5,6"</formula1>
    </dataValidation>
  </dataValidations>
  <pageMargins left="1.1023622047244095" right="0.51181102362204722" top="0.15748031496062992" bottom="0.19685039370078741"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A5" sqref="A5"/>
    </sheetView>
  </sheetViews>
  <sheetFormatPr defaultRowHeight="13.5"/>
  <cols>
    <col min="1" max="1" width="4.125" style="82" customWidth="1"/>
    <col min="2" max="4" width="8.125" style="82" customWidth="1"/>
    <col min="5" max="5" width="9.625" style="82" customWidth="1"/>
    <col min="6" max="6" width="13.75" style="82" customWidth="1"/>
    <col min="7" max="255" width="9" style="82"/>
    <col min="256" max="256" width="3.125" style="82" customWidth="1"/>
    <col min="257" max="257" width="4.125" style="82" customWidth="1"/>
    <col min="258" max="261" width="9.625" style="82" customWidth="1"/>
    <col min="262" max="262" width="32" style="82" customWidth="1"/>
    <col min="263" max="511" width="9" style="82"/>
    <col min="512" max="512" width="3.125" style="82" customWidth="1"/>
    <col min="513" max="513" width="4.125" style="82" customWidth="1"/>
    <col min="514" max="517" width="9.625" style="82" customWidth="1"/>
    <col min="518" max="518" width="32" style="82" customWidth="1"/>
    <col min="519" max="767" width="9" style="82"/>
    <col min="768" max="768" width="3.125" style="82" customWidth="1"/>
    <col min="769" max="769" width="4.125" style="82" customWidth="1"/>
    <col min="770" max="773" width="9.625" style="82" customWidth="1"/>
    <col min="774" max="774" width="32" style="82" customWidth="1"/>
    <col min="775" max="1023" width="9" style="82"/>
    <col min="1024" max="1024" width="3.125" style="82" customWidth="1"/>
    <col min="1025" max="1025" width="4.125" style="82" customWidth="1"/>
    <col min="1026" max="1029" width="9.625" style="82" customWidth="1"/>
    <col min="1030" max="1030" width="32" style="82" customWidth="1"/>
    <col min="1031" max="1279" width="9" style="82"/>
    <col min="1280" max="1280" width="3.125" style="82" customWidth="1"/>
    <col min="1281" max="1281" width="4.125" style="82" customWidth="1"/>
    <col min="1282" max="1285" width="9.625" style="82" customWidth="1"/>
    <col min="1286" max="1286" width="32" style="82" customWidth="1"/>
    <col min="1287" max="1535" width="9" style="82"/>
    <col min="1536" max="1536" width="3.125" style="82" customWidth="1"/>
    <col min="1537" max="1537" width="4.125" style="82" customWidth="1"/>
    <col min="1538" max="1541" width="9.625" style="82" customWidth="1"/>
    <col min="1542" max="1542" width="32" style="82" customWidth="1"/>
    <col min="1543" max="1791" width="9" style="82"/>
    <col min="1792" max="1792" width="3.125" style="82" customWidth="1"/>
    <col min="1793" max="1793" width="4.125" style="82" customWidth="1"/>
    <col min="1794" max="1797" width="9.625" style="82" customWidth="1"/>
    <col min="1798" max="1798" width="32" style="82" customWidth="1"/>
    <col min="1799" max="2047" width="9" style="82"/>
    <col min="2048" max="2048" width="3.125" style="82" customWidth="1"/>
    <col min="2049" max="2049" width="4.125" style="82" customWidth="1"/>
    <col min="2050" max="2053" width="9.625" style="82" customWidth="1"/>
    <col min="2054" max="2054" width="32" style="82" customWidth="1"/>
    <col min="2055" max="2303" width="9" style="82"/>
    <col min="2304" max="2304" width="3.125" style="82" customWidth="1"/>
    <col min="2305" max="2305" width="4.125" style="82" customWidth="1"/>
    <col min="2306" max="2309" width="9.625" style="82" customWidth="1"/>
    <col min="2310" max="2310" width="32" style="82" customWidth="1"/>
    <col min="2311" max="2559" width="9" style="82"/>
    <col min="2560" max="2560" width="3.125" style="82" customWidth="1"/>
    <col min="2561" max="2561" width="4.125" style="82" customWidth="1"/>
    <col min="2562" max="2565" width="9.625" style="82" customWidth="1"/>
    <col min="2566" max="2566" width="32" style="82" customWidth="1"/>
    <col min="2567" max="2815" width="9" style="82"/>
    <col min="2816" max="2816" width="3.125" style="82" customWidth="1"/>
    <col min="2817" max="2817" width="4.125" style="82" customWidth="1"/>
    <col min="2818" max="2821" width="9.625" style="82" customWidth="1"/>
    <col min="2822" max="2822" width="32" style="82" customWidth="1"/>
    <col min="2823" max="3071" width="9" style="82"/>
    <col min="3072" max="3072" width="3.125" style="82" customWidth="1"/>
    <col min="3073" max="3073" width="4.125" style="82" customWidth="1"/>
    <col min="3074" max="3077" width="9.625" style="82" customWidth="1"/>
    <col min="3078" max="3078" width="32" style="82" customWidth="1"/>
    <col min="3079" max="3327" width="9" style="82"/>
    <col min="3328" max="3328" width="3.125" style="82" customWidth="1"/>
    <col min="3329" max="3329" width="4.125" style="82" customWidth="1"/>
    <col min="3330" max="3333" width="9.625" style="82" customWidth="1"/>
    <col min="3334" max="3334" width="32" style="82" customWidth="1"/>
    <col min="3335" max="3583" width="9" style="82"/>
    <col min="3584" max="3584" width="3.125" style="82" customWidth="1"/>
    <col min="3585" max="3585" width="4.125" style="82" customWidth="1"/>
    <col min="3586" max="3589" width="9.625" style="82" customWidth="1"/>
    <col min="3590" max="3590" width="32" style="82" customWidth="1"/>
    <col min="3591" max="3839" width="9" style="82"/>
    <col min="3840" max="3840" width="3.125" style="82" customWidth="1"/>
    <col min="3841" max="3841" width="4.125" style="82" customWidth="1"/>
    <col min="3842" max="3845" width="9.625" style="82" customWidth="1"/>
    <col min="3846" max="3846" width="32" style="82" customWidth="1"/>
    <col min="3847" max="4095" width="9" style="82"/>
    <col min="4096" max="4096" width="3.125" style="82" customWidth="1"/>
    <col min="4097" max="4097" width="4.125" style="82" customWidth="1"/>
    <col min="4098" max="4101" width="9.625" style="82" customWidth="1"/>
    <col min="4102" max="4102" width="32" style="82" customWidth="1"/>
    <col min="4103" max="4351" width="9" style="82"/>
    <col min="4352" max="4352" width="3.125" style="82" customWidth="1"/>
    <col min="4353" max="4353" width="4.125" style="82" customWidth="1"/>
    <col min="4354" max="4357" width="9.625" style="82" customWidth="1"/>
    <col min="4358" max="4358" width="32" style="82" customWidth="1"/>
    <col min="4359" max="4607" width="9" style="82"/>
    <col min="4608" max="4608" width="3.125" style="82" customWidth="1"/>
    <col min="4609" max="4609" width="4.125" style="82" customWidth="1"/>
    <col min="4610" max="4613" width="9.625" style="82" customWidth="1"/>
    <col min="4614" max="4614" width="32" style="82" customWidth="1"/>
    <col min="4615" max="4863" width="9" style="82"/>
    <col min="4864" max="4864" width="3.125" style="82" customWidth="1"/>
    <col min="4865" max="4865" width="4.125" style="82" customWidth="1"/>
    <col min="4866" max="4869" width="9.625" style="82" customWidth="1"/>
    <col min="4870" max="4870" width="32" style="82" customWidth="1"/>
    <col min="4871" max="5119" width="9" style="82"/>
    <col min="5120" max="5120" width="3.125" style="82" customWidth="1"/>
    <col min="5121" max="5121" width="4.125" style="82" customWidth="1"/>
    <col min="5122" max="5125" width="9.625" style="82" customWidth="1"/>
    <col min="5126" max="5126" width="32" style="82" customWidth="1"/>
    <col min="5127" max="5375" width="9" style="82"/>
    <col min="5376" max="5376" width="3.125" style="82" customWidth="1"/>
    <col min="5377" max="5377" width="4.125" style="82" customWidth="1"/>
    <col min="5378" max="5381" width="9.625" style="82" customWidth="1"/>
    <col min="5382" max="5382" width="32" style="82" customWidth="1"/>
    <col min="5383" max="5631" width="9" style="82"/>
    <col min="5632" max="5632" width="3.125" style="82" customWidth="1"/>
    <col min="5633" max="5633" width="4.125" style="82" customWidth="1"/>
    <col min="5634" max="5637" width="9.625" style="82" customWidth="1"/>
    <col min="5638" max="5638" width="32" style="82" customWidth="1"/>
    <col min="5639" max="5887" width="9" style="82"/>
    <col min="5888" max="5888" width="3.125" style="82" customWidth="1"/>
    <col min="5889" max="5889" width="4.125" style="82" customWidth="1"/>
    <col min="5890" max="5893" width="9.625" style="82" customWidth="1"/>
    <col min="5894" max="5894" width="32" style="82" customWidth="1"/>
    <col min="5895" max="6143" width="9" style="82"/>
    <col min="6144" max="6144" width="3.125" style="82" customWidth="1"/>
    <col min="6145" max="6145" width="4.125" style="82" customWidth="1"/>
    <col min="6146" max="6149" width="9.625" style="82" customWidth="1"/>
    <col min="6150" max="6150" width="32" style="82" customWidth="1"/>
    <col min="6151" max="6399" width="9" style="82"/>
    <col min="6400" max="6400" width="3.125" style="82" customWidth="1"/>
    <col min="6401" max="6401" width="4.125" style="82" customWidth="1"/>
    <col min="6402" max="6405" width="9.625" style="82" customWidth="1"/>
    <col min="6406" max="6406" width="32" style="82" customWidth="1"/>
    <col min="6407" max="6655" width="9" style="82"/>
    <col min="6656" max="6656" width="3.125" style="82" customWidth="1"/>
    <col min="6657" max="6657" width="4.125" style="82" customWidth="1"/>
    <col min="6658" max="6661" width="9.625" style="82" customWidth="1"/>
    <col min="6662" max="6662" width="32" style="82" customWidth="1"/>
    <col min="6663" max="6911" width="9" style="82"/>
    <col min="6912" max="6912" width="3.125" style="82" customWidth="1"/>
    <col min="6913" max="6913" width="4.125" style="82" customWidth="1"/>
    <col min="6914" max="6917" width="9.625" style="82" customWidth="1"/>
    <col min="6918" max="6918" width="32" style="82" customWidth="1"/>
    <col min="6919" max="7167" width="9" style="82"/>
    <col min="7168" max="7168" width="3.125" style="82" customWidth="1"/>
    <col min="7169" max="7169" width="4.125" style="82" customWidth="1"/>
    <col min="7170" max="7173" width="9.625" style="82" customWidth="1"/>
    <col min="7174" max="7174" width="32" style="82" customWidth="1"/>
    <col min="7175" max="7423" width="9" style="82"/>
    <col min="7424" max="7424" width="3.125" style="82" customWidth="1"/>
    <col min="7425" max="7425" width="4.125" style="82" customWidth="1"/>
    <col min="7426" max="7429" width="9.625" style="82" customWidth="1"/>
    <col min="7430" max="7430" width="32" style="82" customWidth="1"/>
    <col min="7431" max="7679" width="9" style="82"/>
    <col min="7680" max="7680" width="3.125" style="82" customWidth="1"/>
    <col min="7681" max="7681" width="4.125" style="82" customWidth="1"/>
    <col min="7682" max="7685" width="9.625" style="82" customWidth="1"/>
    <col min="7686" max="7686" width="32" style="82" customWidth="1"/>
    <col min="7687" max="7935" width="9" style="82"/>
    <col min="7936" max="7936" width="3.125" style="82" customWidth="1"/>
    <col min="7937" max="7937" width="4.125" style="82" customWidth="1"/>
    <col min="7938" max="7941" width="9.625" style="82" customWidth="1"/>
    <col min="7942" max="7942" width="32" style="82" customWidth="1"/>
    <col min="7943" max="8191" width="9" style="82"/>
    <col min="8192" max="8192" width="3.125" style="82" customWidth="1"/>
    <col min="8193" max="8193" width="4.125" style="82" customWidth="1"/>
    <col min="8194" max="8197" width="9.625" style="82" customWidth="1"/>
    <col min="8198" max="8198" width="32" style="82" customWidth="1"/>
    <col min="8199" max="8447" width="9" style="82"/>
    <col min="8448" max="8448" width="3.125" style="82" customWidth="1"/>
    <col min="8449" max="8449" width="4.125" style="82" customWidth="1"/>
    <col min="8450" max="8453" width="9.625" style="82" customWidth="1"/>
    <col min="8454" max="8454" width="32" style="82" customWidth="1"/>
    <col min="8455" max="8703" width="9" style="82"/>
    <col min="8704" max="8704" width="3.125" style="82" customWidth="1"/>
    <col min="8705" max="8705" width="4.125" style="82" customWidth="1"/>
    <col min="8706" max="8709" width="9.625" style="82" customWidth="1"/>
    <col min="8710" max="8710" width="32" style="82" customWidth="1"/>
    <col min="8711" max="8959" width="9" style="82"/>
    <col min="8960" max="8960" width="3.125" style="82" customWidth="1"/>
    <col min="8961" max="8961" width="4.125" style="82" customWidth="1"/>
    <col min="8962" max="8965" width="9.625" style="82" customWidth="1"/>
    <col min="8966" max="8966" width="32" style="82" customWidth="1"/>
    <col min="8967" max="9215" width="9" style="82"/>
    <col min="9216" max="9216" width="3.125" style="82" customWidth="1"/>
    <col min="9217" max="9217" width="4.125" style="82" customWidth="1"/>
    <col min="9218" max="9221" width="9.625" style="82" customWidth="1"/>
    <col min="9222" max="9222" width="32" style="82" customWidth="1"/>
    <col min="9223" max="9471" width="9" style="82"/>
    <col min="9472" max="9472" width="3.125" style="82" customWidth="1"/>
    <col min="9473" max="9473" width="4.125" style="82" customWidth="1"/>
    <col min="9474" max="9477" width="9.625" style="82" customWidth="1"/>
    <col min="9478" max="9478" width="32" style="82" customWidth="1"/>
    <col min="9479" max="9727" width="9" style="82"/>
    <col min="9728" max="9728" width="3.125" style="82" customWidth="1"/>
    <col min="9729" max="9729" width="4.125" style="82" customWidth="1"/>
    <col min="9730" max="9733" width="9.625" style="82" customWidth="1"/>
    <col min="9734" max="9734" width="32" style="82" customWidth="1"/>
    <col min="9735" max="9983" width="9" style="82"/>
    <col min="9984" max="9984" width="3.125" style="82" customWidth="1"/>
    <col min="9985" max="9985" width="4.125" style="82" customWidth="1"/>
    <col min="9986" max="9989" width="9.625" style="82" customWidth="1"/>
    <col min="9990" max="9990" width="32" style="82" customWidth="1"/>
    <col min="9991" max="10239" width="9" style="82"/>
    <col min="10240" max="10240" width="3.125" style="82" customWidth="1"/>
    <col min="10241" max="10241" width="4.125" style="82" customWidth="1"/>
    <col min="10242" max="10245" width="9.625" style="82" customWidth="1"/>
    <col min="10246" max="10246" width="32" style="82" customWidth="1"/>
    <col min="10247" max="10495" width="9" style="82"/>
    <col min="10496" max="10496" width="3.125" style="82" customWidth="1"/>
    <col min="10497" max="10497" width="4.125" style="82" customWidth="1"/>
    <col min="10498" max="10501" width="9.625" style="82" customWidth="1"/>
    <col min="10502" max="10502" width="32" style="82" customWidth="1"/>
    <col min="10503" max="10751" width="9" style="82"/>
    <col min="10752" max="10752" width="3.125" style="82" customWidth="1"/>
    <col min="10753" max="10753" width="4.125" style="82" customWidth="1"/>
    <col min="10754" max="10757" width="9.625" style="82" customWidth="1"/>
    <col min="10758" max="10758" width="32" style="82" customWidth="1"/>
    <col min="10759" max="11007" width="9" style="82"/>
    <col min="11008" max="11008" width="3.125" style="82" customWidth="1"/>
    <col min="11009" max="11009" width="4.125" style="82" customWidth="1"/>
    <col min="11010" max="11013" width="9.625" style="82" customWidth="1"/>
    <col min="11014" max="11014" width="32" style="82" customWidth="1"/>
    <col min="11015" max="11263" width="9" style="82"/>
    <col min="11264" max="11264" width="3.125" style="82" customWidth="1"/>
    <col min="11265" max="11265" width="4.125" style="82" customWidth="1"/>
    <col min="11266" max="11269" width="9.625" style="82" customWidth="1"/>
    <col min="11270" max="11270" width="32" style="82" customWidth="1"/>
    <col min="11271" max="11519" width="9" style="82"/>
    <col min="11520" max="11520" width="3.125" style="82" customWidth="1"/>
    <col min="11521" max="11521" width="4.125" style="82" customWidth="1"/>
    <col min="11522" max="11525" width="9.625" style="82" customWidth="1"/>
    <col min="11526" max="11526" width="32" style="82" customWidth="1"/>
    <col min="11527" max="11775" width="9" style="82"/>
    <col min="11776" max="11776" width="3.125" style="82" customWidth="1"/>
    <col min="11777" max="11777" width="4.125" style="82" customWidth="1"/>
    <col min="11778" max="11781" width="9.625" style="82" customWidth="1"/>
    <col min="11782" max="11782" width="32" style="82" customWidth="1"/>
    <col min="11783" max="12031" width="9" style="82"/>
    <col min="12032" max="12032" width="3.125" style="82" customWidth="1"/>
    <col min="12033" max="12033" width="4.125" style="82" customWidth="1"/>
    <col min="12034" max="12037" width="9.625" style="82" customWidth="1"/>
    <col min="12038" max="12038" width="32" style="82" customWidth="1"/>
    <col min="12039" max="12287" width="9" style="82"/>
    <col min="12288" max="12288" width="3.125" style="82" customWidth="1"/>
    <col min="12289" max="12289" width="4.125" style="82" customWidth="1"/>
    <col min="12290" max="12293" width="9.625" style="82" customWidth="1"/>
    <col min="12294" max="12294" width="32" style="82" customWidth="1"/>
    <col min="12295" max="12543" width="9" style="82"/>
    <col min="12544" max="12544" width="3.125" style="82" customWidth="1"/>
    <col min="12545" max="12545" width="4.125" style="82" customWidth="1"/>
    <col min="12546" max="12549" width="9.625" style="82" customWidth="1"/>
    <col min="12550" max="12550" width="32" style="82" customWidth="1"/>
    <col min="12551" max="12799" width="9" style="82"/>
    <col min="12800" max="12800" width="3.125" style="82" customWidth="1"/>
    <col min="12801" max="12801" width="4.125" style="82" customWidth="1"/>
    <col min="12802" max="12805" width="9.625" style="82" customWidth="1"/>
    <col min="12806" max="12806" width="32" style="82" customWidth="1"/>
    <col min="12807" max="13055" width="9" style="82"/>
    <col min="13056" max="13056" width="3.125" style="82" customWidth="1"/>
    <col min="13057" max="13057" width="4.125" style="82" customWidth="1"/>
    <col min="13058" max="13061" width="9.625" style="82" customWidth="1"/>
    <col min="13062" max="13062" width="32" style="82" customWidth="1"/>
    <col min="13063" max="13311" width="9" style="82"/>
    <col min="13312" max="13312" width="3.125" style="82" customWidth="1"/>
    <col min="13313" max="13313" width="4.125" style="82" customWidth="1"/>
    <col min="13314" max="13317" width="9.625" style="82" customWidth="1"/>
    <col min="13318" max="13318" width="32" style="82" customWidth="1"/>
    <col min="13319" max="13567" width="9" style="82"/>
    <col min="13568" max="13568" width="3.125" style="82" customWidth="1"/>
    <col min="13569" max="13569" width="4.125" style="82" customWidth="1"/>
    <col min="13570" max="13573" width="9.625" style="82" customWidth="1"/>
    <col min="13574" max="13574" width="32" style="82" customWidth="1"/>
    <col min="13575" max="13823" width="9" style="82"/>
    <col min="13824" max="13824" width="3.125" style="82" customWidth="1"/>
    <col min="13825" max="13825" width="4.125" style="82" customWidth="1"/>
    <col min="13826" max="13829" width="9.625" style="82" customWidth="1"/>
    <col min="13830" max="13830" width="32" style="82" customWidth="1"/>
    <col min="13831" max="14079" width="9" style="82"/>
    <col min="14080" max="14080" width="3.125" style="82" customWidth="1"/>
    <col min="14081" max="14081" width="4.125" style="82" customWidth="1"/>
    <col min="14082" max="14085" width="9.625" style="82" customWidth="1"/>
    <col min="14086" max="14086" width="32" style="82" customWidth="1"/>
    <col min="14087" max="14335" width="9" style="82"/>
    <col min="14336" max="14336" width="3.125" style="82" customWidth="1"/>
    <col min="14337" max="14337" width="4.125" style="82" customWidth="1"/>
    <col min="14338" max="14341" width="9.625" style="82" customWidth="1"/>
    <col min="14342" max="14342" width="32" style="82" customWidth="1"/>
    <col min="14343" max="14591" width="9" style="82"/>
    <col min="14592" max="14592" width="3.125" style="82" customWidth="1"/>
    <col min="14593" max="14593" width="4.125" style="82" customWidth="1"/>
    <col min="14594" max="14597" width="9.625" style="82" customWidth="1"/>
    <col min="14598" max="14598" width="32" style="82" customWidth="1"/>
    <col min="14599" max="14847" width="9" style="82"/>
    <col min="14848" max="14848" width="3.125" style="82" customWidth="1"/>
    <col min="14849" max="14849" width="4.125" style="82" customWidth="1"/>
    <col min="14850" max="14853" width="9.625" style="82" customWidth="1"/>
    <col min="14854" max="14854" width="32" style="82" customWidth="1"/>
    <col min="14855" max="15103" width="9" style="82"/>
    <col min="15104" max="15104" width="3.125" style="82" customWidth="1"/>
    <col min="15105" max="15105" width="4.125" style="82" customWidth="1"/>
    <col min="15106" max="15109" width="9.625" style="82" customWidth="1"/>
    <col min="15110" max="15110" width="32" style="82" customWidth="1"/>
    <col min="15111" max="15359" width="9" style="82"/>
    <col min="15360" max="15360" width="3.125" style="82" customWidth="1"/>
    <col min="15361" max="15361" width="4.125" style="82" customWidth="1"/>
    <col min="15362" max="15365" width="9.625" style="82" customWidth="1"/>
    <col min="15366" max="15366" width="32" style="82" customWidth="1"/>
    <col min="15367" max="15615" width="9" style="82"/>
    <col min="15616" max="15616" width="3.125" style="82" customWidth="1"/>
    <col min="15617" max="15617" width="4.125" style="82" customWidth="1"/>
    <col min="15618" max="15621" width="9.625" style="82" customWidth="1"/>
    <col min="15622" max="15622" width="32" style="82" customWidth="1"/>
    <col min="15623" max="15871" width="9" style="82"/>
    <col min="15872" max="15872" width="3.125" style="82" customWidth="1"/>
    <col min="15873" max="15873" width="4.125" style="82" customWidth="1"/>
    <col min="15874" max="15877" width="9.625" style="82" customWidth="1"/>
    <col min="15878" max="15878" width="32" style="82" customWidth="1"/>
    <col min="15879" max="16127" width="9" style="82"/>
    <col min="16128" max="16128" width="3.125" style="82" customWidth="1"/>
    <col min="16129" max="16129" width="4.125" style="82" customWidth="1"/>
    <col min="16130" max="16133" width="9.625" style="82" customWidth="1"/>
    <col min="16134" max="16134" width="32" style="82" customWidth="1"/>
    <col min="16135" max="16384" width="9" style="82"/>
  </cols>
  <sheetData>
    <row r="1" spans="1:6" ht="9" customHeight="1">
      <c r="A1" s="88">
        <f>証明資料!S4</f>
        <v>0</v>
      </c>
      <c r="B1" s="81" t="s">
        <v>78</v>
      </c>
      <c r="C1" s="81" t="s">
        <v>79</v>
      </c>
      <c r="D1" s="81" t="s">
        <v>80</v>
      </c>
      <c r="E1" s="164" t="s">
        <v>81</v>
      </c>
      <c r="F1" s="165"/>
    </row>
    <row r="2" spans="1:6" ht="9" customHeight="1">
      <c r="A2" s="83" t="s">
        <v>82</v>
      </c>
      <c r="B2" s="166"/>
      <c r="C2" s="166"/>
      <c r="D2" s="166"/>
      <c r="E2" s="167"/>
      <c r="F2" s="168"/>
    </row>
    <row r="3" spans="1:6" ht="9" customHeight="1">
      <c r="A3" s="89">
        <f>証明資料!V4</f>
        <v>0</v>
      </c>
      <c r="B3" s="166"/>
      <c r="C3" s="166"/>
      <c r="D3" s="166"/>
      <c r="E3" s="169"/>
      <c r="F3" s="170"/>
    </row>
    <row r="4" spans="1:6" ht="9" customHeight="1">
      <c r="A4" s="83" t="s">
        <v>83</v>
      </c>
      <c r="B4" s="166"/>
      <c r="C4" s="166"/>
      <c r="D4" s="166"/>
      <c r="E4" s="169"/>
      <c r="F4" s="170"/>
    </row>
    <row r="5" spans="1:6" ht="9" customHeight="1">
      <c r="A5" s="89">
        <f>証明資料!Y4</f>
        <v>0</v>
      </c>
      <c r="B5" s="166"/>
      <c r="C5" s="166"/>
      <c r="D5" s="166"/>
      <c r="E5" s="169"/>
      <c r="F5" s="170"/>
    </row>
    <row r="6" spans="1:6" ht="9" customHeight="1">
      <c r="A6" s="84" t="s">
        <v>84</v>
      </c>
      <c r="B6" s="166"/>
      <c r="C6" s="166"/>
      <c r="D6" s="166"/>
      <c r="E6" s="171"/>
      <c r="F6" s="172"/>
    </row>
    <row r="7" spans="1:6">
      <c r="A7" s="85"/>
    </row>
  </sheetData>
  <mergeCells count="5">
    <mergeCell ref="E1:F1"/>
    <mergeCell ref="B2:B6"/>
    <mergeCell ref="C2:C6"/>
    <mergeCell ref="D2:D6"/>
    <mergeCell ref="E2:F6"/>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危機関連保証様式(全て自動計算</vt:lpstr>
      <vt:lpstr>証明資料</vt:lpstr>
      <vt:lpstr>決裁</vt:lpstr>
      <vt:lpstr>'危機関連保証様式(全て自動計算'!Print_Area</vt:lpstr>
      <vt:lpstr>証明資料!Print_Area</vt:lpstr>
    </vt:vector>
  </TitlesOfParts>
  <Company>苫小牧市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苫小牧市</dc:creator>
  <cp:lastModifiedBy>田中　翔子</cp:lastModifiedBy>
  <cp:lastPrinted>2020-12-30T05:06:34Z</cp:lastPrinted>
  <dcterms:created xsi:type="dcterms:W3CDTF">2018-10-02T03:42:20Z</dcterms:created>
  <dcterms:modified xsi:type="dcterms:W3CDTF">2020-12-30T05:08:00Z</dcterms:modified>
</cp:coreProperties>
</file>