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部財政課\zaisei\12 決算統計\決算統計H28\財政状況資料集\H301130-【依頼】平成２８年度財政状況資料集の公表に係る変更について\■修正反映\"/>
    </mc:Choice>
  </mc:AlternateContent>
  <bookViews>
    <workbookView xWindow="240" yWindow="60" windowWidth="14940" windowHeight="7875"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A68" i="11" l="1"/>
  <c r="AF68" i="11" s="1"/>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U37" i="9"/>
  <c r="C37" i="9"/>
  <c r="BW36" i="9"/>
  <c r="BE36" i="9"/>
  <c r="C36" i="9"/>
  <c r="BE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CO34" i="9"/>
  <c r="CO35" i="9" s="1"/>
  <c r="CO36" i="9" s="1"/>
  <c r="CO37" i="9" s="1"/>
  <c r="CO38" i="9" s="1"/>
  <c r="CO39" i="9" s="1"/>
  <c r="CO40" i="9" s="1"/>
  <c r="CO41" i="9" s="1"/>
  <c r="BW34" i="9"/>
  <c r="BW35" i="9" s="1"/>
</calcChain>
</file>

<file path=xl/sharedStrings.xml><?xml version="1.0" encoding="utf-8"?>
<sst xmlns="http://schemas.openxmlformats.org/spreadsheetml/2006/main" count="1042" uniqueCount="564">
  <si>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</si>
  <si>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</si>
  <si>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</si>
  <si>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</si>
  <si>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</si>
  <si>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</si>
  <si>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</si>
  <si>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</si>
  <si>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</si>
  <si>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</si>
  <si>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</si>
  <si>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</si>
  <si>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</si>
  <si>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</si>
  <si>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</si>
  <si>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</si>
  <si>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</si>
  <si>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</si>
  <si>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</si>
  <si>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</si>
  <si>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</si>
  <si>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</si>
  <si>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</si>
  <si>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</si>
  <si>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</si>
  <si>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</si>
  <si>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</si>
  <si>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</si>
  <si>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</si>
  <si>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</si>
  <si>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</si>
  <si>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</si>
  <si>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</si>
  <si>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</si>
  <si>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</si>
  <si>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</si>
  <si>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</si>
  <si>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</si>
  <si>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</si>
  <si>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</si>
  <si>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</si>
  <si>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</si>
  <si>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</si>
  <si>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</si>
  <si>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</si>
  <si>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</si>
  <si>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</si>
  <si>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</si>
  <si>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</si>
  <si>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</si>
  <si>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</si>
  <si>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</si>
  <si>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</si>
  <si>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</si>
  <si>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</si>
  <si>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</si>
  <si>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</si>
  <si>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</si>
  <si>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</si>
  <si>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</si>
  <si>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</si>
  <si>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</si>
  <si>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</si>
  <si>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</si>
  <si>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</si>
  <si>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</si>
  <si>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</si>
  <si>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</si>
  <si>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</si>
  <si>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</si>
  <si>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</si>
  <si>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</si>
  <si>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</si>
  <si>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</si>
  <si>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</si>
  <si>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</si>
  <si>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</si>
  <si>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</si>
  <si>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</si>
  <si>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</si>
  <si>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</si>
  <si>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</si>
  <si>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</si>
  <si>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</si>
  <si>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</si>
  <si>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</si>
  <si>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</si>
  <si>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</si>
  <si>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</si>
  <si>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</si>
  <si>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</si>
  <si>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</si>
  <si>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</si>
  <si>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</si>
  <si>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</si>
  <si>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</si>
  <si>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</si>
  <si>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</si>
  <si>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</si>
  <si>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</si>
  <si>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</si>
  <si>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</si>
  <si>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</si>
  <si>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</si>
  <si>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</si>
  <si>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</si>
  <si>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</si>
  <si>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</si>
  <si>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</si>
  <si>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</si>
  <si>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</si>
  <si>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</si>
  <si>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</si>
  <si>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</si>
  <si>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</si>
  <si>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</si>
  <si>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</si>
  <si>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</si>
  <si>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</si>
  <si>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</si>
  <si>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</si>
  <si>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</si>
  <si>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</si>
  <si>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</si>
  <si>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</si>
  <si>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</si>
  <si>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</si>
  <si>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</si>
  <si>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</si>
  <si>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</si>
  <si>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</si>
  <si>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</si>
  <si>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</si>
  <si>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</si>
  <si>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</si>
  <si>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市立病院事業会計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</si>
  <si>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</si>
  <si>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</si>
  <si>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</si>
  <si>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</si>
  <si>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</si>
  <si>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</si>
  <si>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</si>
  <si>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</si>
  <si>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</si>
  <si>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</si>
  <si>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</si>
  <si>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</si>
  <si>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</si>
  <si>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</si>
  <si>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</si>
  <si>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</si>
  <si>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</si>
  <si>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</si>
  <si>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</si>
  <si>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</si>
  <si>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</si>
  <si>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</si>
  <si>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</si>
  <si>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</si>
  <si>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</si>
  <si>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</si>
  <si>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</si>
  <si>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</si>
  <si>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</si>
  <si>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</si>
  <si>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</si>
  <si>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</si>
  <si>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</si>
  <si>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</si>
  <si>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</si>
  <si>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</si>
  <si>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</si>
  <si>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</si>
  <si>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</si>
  <si>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</si>
  <si>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</si>
  <si>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</si>
  <si>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</si>
  <si>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</si>
  <si>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</si>
  <si>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</si>
  <si>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</si>
  <si>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</si>
  <si>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</si>
  <si>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</si>
  <si>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</si>
  <si>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</si>
  <si>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</si>
  <si>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</si>
  <si>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</si>
  <si>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</si>
  <si>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</si>
  <si>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</si>
  <si>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</si>
  <si>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北海道苫小牧市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</si>
  <si>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</si>
  <si>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</si>
  <si>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</si>
  <si>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</si>
  <si>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</si>
  <si>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</si>
  <si>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</si>
  <si>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</si>
  <si>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</si>
  <si>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</si>
  <si>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</si>
  <si>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</si>
  <si>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</si>
  <si>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</si>
  <si>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</si>
  <si>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</si>
  <si>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</si>
  <si>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</si>
  <si>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</si>
  <si>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</si>
  <si>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</si>
  <si>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</si>
  <si>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</si>
  <si>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</si>
  <si>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</si>
  <si>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</si>
  <si>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</si>
  <si>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</si>
  <si>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</si>
  <si>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</si>
  <si>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</si>
  <si>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</si>
  <si>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</si>
  <si>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</si>
  <si>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</si>
  <si>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</si>
  <si>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</si>
  <si>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</si>
  <si>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</si>
  <si>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</si>
  <si>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</si>
  <si>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</si>
  <si>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</si>
  <si>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</si>
  <si>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</si>
  <si>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</si>
  <si>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</si>
  <si>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</si>
  <si>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</si>
  <si>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</si>
  <si>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</si>
  <si>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</si>
  <si>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</si>
  <si>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</si>
  <si>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</si>
  <si>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</si>
  <si>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</si>
  <si>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</si>
  <si>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</si>
  <si>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</si>
  <si>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</si>
  <si>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</si>
  <si>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</si>
  <si>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</si>
  <si>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</si>
  <si>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</si>
  <si>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</si>
  <si>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</si>
  <si>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</si>
  <si>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</si>
  <si>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</si>
  <si>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</si>
  <si>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</si>
  <si>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</si>
  <si>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</si>
  <si>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</si>
  <si>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</si>
  <si>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</si>
  <si>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</si>
  <si>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</si>
  <si>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</si>
  <si>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</si>
  <si>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</si>
  <si>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</si>
  <si>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</si>
  <si>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</si>
  <si>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</si>
  <si>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</si>
  <si>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</si>
  <si>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</si>
  <si>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</si>
  <si>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</si>
  <si>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</si>
  <si>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</si>
  <si>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</si>
  <si>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</si>
  <si>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</si>
  <si>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</si>
  <si>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</si>
  <si>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</si>
  <si>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</si>
  <si>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</si>
  <si>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</si>
  <si>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</si>
  <si>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</si>
  <si>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</si>
  <si>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</si>
  <si>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</si>
  <si>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</si>
  <si>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</si>
  <si>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</si>
  <si>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</si>
  <si>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</si>
  <si>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</si>
  <si>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</si>
  <si>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</si>
  <si>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</si>
  <si>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</si>
  <si>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</si>
  <si>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</si>
  <si>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</si>
  <si>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</si>
  <si>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</si>
  <si>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</si>
  <si>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</si>
  <si>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</si>
  <si>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</si>
  <si>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</si>
  <si>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</si>
  <si>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</si>
  <si>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</si>
  <si>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</si>
  <si>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</si>
  <si>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</si>
  <si>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</si>
  <si>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</si>
  <si>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</si>
  <si>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</si>
  <si>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</si>
  <si>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</si>
  <si>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</si>
  <si>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</si>
  <si>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</si>
  <si>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</si>
  <si>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</si>
  <si>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</si>
  <si>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</si>
  <si>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</si>
  <si>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</si>
  <si>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北海道苫小牧市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</si>
  <si>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</si>
  <si>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</si>
  <si>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</si>
  <si>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</si>
  <si>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</si>
  <si>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</si>
  <si>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</si>
  <si>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</si>
  <si>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</si>
  <si>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</si>
  <si>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</si>
  <si>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</si>
  <si>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</si>
  <si>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</si>
  <si>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</si>
  <si>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</si>
  <si>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</si>
  <si>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</si>
  <si>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</si>
  <si>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</si>
  <si>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</si>
  <si>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</si>
  <si>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</si>
  <si>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</si>
  <si>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</si>
  <si>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</si>
  <si>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</si>
  <si>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</si>
  <si>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</si>
  <si>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</si>
  <si>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</si>
  <si>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</si>
  <si>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</si>
  <si>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</si>
  <si>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</si>
  <si>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</si>
  <si>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</si>
  <si>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</si>
  <si>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</si>
  <si>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</si>
  <si>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</si>
  <si>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</si>
  <si>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</si>
  <si>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</si>
  <si>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</si>
  <si>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</si>
  <si>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</si>
  <si>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</si>
  <si>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</si>
  <si>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</si>
  <si>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</si>
  <si>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</si>
  <si>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</si>
  <si>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</si>
  <si>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</si>
  <si>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</si>
  <si>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</si>
  <si>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</si>
  <si>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</si>
  <si>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</si>
  <si>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</si>
  <si>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</si>
  <si>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</si>
  <si>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</si>
  <si>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</si>
  <si>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</si>
  <si>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</si>
  <si>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</si>
  <si>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</si>
  <si>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</si>
  <si>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</si>
  <si>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</si>
  <si>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</si>
  <si>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</si>
  <si>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</si>
  <si>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</si>
  <si>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</si>
  <si>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</si>
  <si>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</si>
  <si>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</si>
  <si>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</si>
  <si>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</si>
  <si>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</si>
  <si>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</si>
  <si>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</si>
  <si>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</si>
  <si>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</si>
  <si>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</si>
  <si>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</si>
  <si>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</si>
  <si>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</si>
  <si>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</si>
  <si>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</si>
  <si>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</si>
  <si>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</si>
  <si>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</si>
  <si>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</si>
  <si>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</si>
  <si>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</si>
  <si>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</si>
  <si>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</si>
  <si>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</si>
  <si>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</si>
  <si>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</si>
  <si>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</si>
  <si>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</si>
  <si>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</si>
  <si>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</si>
  <si>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</si>
  <si>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</si>
  <si>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</si>
  <si>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</si>
  <si>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</si>
  <si>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</si>
  <si>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</si>
  <si>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</si>
  <si>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</si>
  <si>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</si>
  <si>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</si>
  <si>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</si>
  <si>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</si>
  <si>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</si>
  <si>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</si>
  <si>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</si>
  <si>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</si>
  <si>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</si>
  <si>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</si>
  <si>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</si>
  <si>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</si>
  <si>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</si>
  <si>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</si>
  <si>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</si>
  <si>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</si>
  <si>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</si>
  <si>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</si>
  <si>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</si>
  <si>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</si>
  <si>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</si>
  <si>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</si>
  <si>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</si>
  <si>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</si>
  <si>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</si>
  <si>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</si>
  <si>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</si>
  <si>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</si>
  <si>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</si>
  <si>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</si>
  <si>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</si>
  <si>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</si>
  <si>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</si>
  <si>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</si>
  <si>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</si>
  <si>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</si>
  <si>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</si>
  <si>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</si>
  <si>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</si>
  <si>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</si>
  <si>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</si>
  <si>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</si>
  <si>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</si>
  <si>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</si>
  <si>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</si>
  <si>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</si>
  <si>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</si>
  <si>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</si>
  <si>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</si>
  <si>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</si>
  <si>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</si>
  <si>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</si>
  <si>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</si>
  <si>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</si>
  <si>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</si>
  <si>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</si>
  <si>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</si>
  <si>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</si>
  <si>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</si>
  <si>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</si>
  <si>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0.02</t>
  </si>
  <si>
    <t>市立病院事業会計</t>
  </si>
  <si>
    <t>▲ 0.28</t>
  </si>
  <si>
    <t>▲ 0.89</t>
  </si>
  <si>
    <t>▲ 1.03</t>
  </si>
  <si>
    <t>水道事業会計</t>
  </si>
  <si>
    <t>一般会計</t>
  </si>
  <si>
    <t>下水道事業会計</t>
  </si>
  <si>
    <t>公設地方卸売市場事業会計</t>
  </si>
  <si>
    <t>国民健康保険事業特別会計</t>
  </si>
  <si>
    <t>介護保険事業特別会計</t>
  </si>
  <si>
    <t>▲ 0.00</t>
  </si>
  <si>
    <t>後期高齢者医療特別会計</t>
  </si>
  <si>
    <t>その他会計（赤字）</t>
  </si>
  <si>
    <t>その他会計（黒字）</t>
  </si>
  <si>
    <t>苫小牧港管理組合（一般会計）</t>
  </si>
  <si>
    <t>苫小牧港管理組合（港湾整備特別会計）</t>
  </si>
  <si>
    <t>-</t>
    <phoneticPr fontId="2"/>
  </si>
  <si>
    <t>-</t>
    <phoneticPr fontId="2"/>
  </si>
  <si>
    <t>-</t>
    <phoneticPr fontId="2"/>
  </si>
  <si>
    <t>㈱苫小牧振興公社</t>
    <rPh sb="1" eb="4">
      <t>トマコマイ</t>
    </rPh>
    <rPh sb="4" eb="6">
      <t>シンコウ</t>
    </rPh>
    <rPh sb="6" eb="8">
      <t>コウシャ</t>
    </rPh>
    <phoneticPr fontId="2"/>
  </si>
  <si>
    <t>（一財）苫小牧保健センター</t>
  </si>
  <si>
    <t>（一財）苫小牧市勤労者共済センター</t>
    <rPh sb="1" eb="2">
      <t>イチ</t>
    </rPh>
    <rPh sb="2" eb="3">
      <t>ザイ</t>
    </rPh>
    <rPh sb="4" eb="8">
      <t>トマコマイシ</t>
    </rPh>
    <rPh sb="8" eb="11">
      <t>キンロウシャ</t>
    </rPh>
    <rPh sb="11" eb="13">
      <t>キョウサイ</t>
    </rPh>
    <phoneticPr fontId="2"/>
  </si>
  <si>
    <t>苫小牧ガス㈱</t>
    <rPh sb="0" eb="3">
      <t>トマコマイ</t>
    </rPh>
    <phoneticPr fontId="2"/>
  </si>
  <si>
    <t>㈱苫小牧オートリゾート</t>
    <rPh sb="1" eb="4">
      <t>トマコマイ</t>
    </rPh>
    <phoneticPr fontId="2"/>
  </si>
  <si>
    <t>（公財）苫小牧市体育協会</t>
    <rPh sb="1" eb="2">
      <t>コウ</t>
    </rPh>
    <rPh sb="2" eb="3">
      <t>ザイ</t>
    </rPh>
    <rPh sb="4" eb="8">
      <t>トマコマイシ</t>
    </rPh>
    <rPh sb="8" eb="10">
      <t>タイイク</t>
    </rPh>
    <rPh sb="10" eb="12">
      <t>キョウカイ</t>
    </rPh>
    <phoneticPr fontId="2"/>
  </si>
  <si>
    <t>（公財）道央産業振興財団</t>
    <rPh sb="1" eb="2">
      <t>コウ</t>
    </rPh>
    <rPh sb="2" eb="3">
      <t>ザイ</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</si>
  <si>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</si>
  <si>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</si>
  <si>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</si>
  <si>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</si>
  <si>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</si>
  <si>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</si>
  <si>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</si>
  <si>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</si>
  <si>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</si>
  <si>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</si>
  <si>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</si>
  <si>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</si>
  <si>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将来負担比率が類似団体と比較して高く、有形固定資産減価償却率は類似団体と比較して低い値となっています。
　主な要因としては、公共施設の老朽化や耐震対策として建替や改修を進めてきたことが挙げられます。
　今後も公共施設等総合管理計画に基づき、施策の選択と集中により健全財政を維持することでインフラ系施設の更新にかかる投資的経費の確保を図るとともに、長寿命化対策により既存施設の延命化を図ってまいります。</t>
    <phoneticPr fontId="5"/>
  </si>
  <si>
    <t>　地方債については、毎年の償還額以上に借入を行わないことを基本とすることで、地方債の残高が減少するよう取り組んでいますが、公共施設の老朽化や耐震対策のための建替や改修により、将来負担比率、実質公債費比率ともに上昇しています。
　今後も、基金の拡充及び活用、交付税措置のある市債の計画的な活用、発行管理により、安定的な財政運営に努めてまいります。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</si>
</sst>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40264</c:v>
                </c:pt>
                <c:pt idx="1">
                  <c:v>46658</c:v>
                </c:pt>
                <c:pt idx="2">
                  <c:v>47154</c:v>
                </c:pt>
                <c:pt idx="3">
                  <c:v>62879</c:v>
                </c:pt>
                <c:pt idx="4">
                  <c:v>72920</c:v>
                </c:pt>
              </c:numCache>
            </c:numRef>
          </c:val>
          <c:smooth val="0"/>
        </c:ser>
        <c:dLbls>
          <c:showLegendKey val="0"/>
          <c:showVal val="0"/>
          <c:showCatName val="0"/>
          <c:showSerName val="0"/>
          <c:showPercent val="0"/>
          <c:showBubbleSize val="0"/>
        </c:dLbls>
        <c:marker val="1"/>
        <c:smooth val="0"/>
        <c:axId val="-679062528"/>
        <c:axId val="-679067968"/>
      </c:lineChart>
      <c:catAx>
        <c:axId val="-67906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067968"/>
        <c:crosses val="autoZero"/>
        <c:auto val="1"/>
        <c:lblAlgn val="ctr"/>
        <c:lblOffset val="100"/>
        <c:tickLblSkip val="1"/>
        <c:tickMarkSkip val="1"/>
        <c:noMultiLvlLbl val="0"/>
      </c:catAx>
      <c:valAx>
        <c:axId val="-679067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06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1.55</c:v>
                </c:pt>
                <c:pt idx="1">
                  <c:v>3.62</c:v>
                </c:pt>
                <c:pt idx="2">
                  <c:v>4.42</c:v>
                </c:pt>
                <c:pt idx="3">
                  <c:v>3.32</c:v>
                </c:pt>
                <c:pt idx="4">
                  <c:v>3.04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4.46</c:v>
                </c:pt>
                <c:pt idx="1">
                  <c:v>5.67</c:v>
                </c:pt>
                <c:pt idx="2">
                  <c:v>6.68</c:v>
                </c:pt>
                <c:pt idx="3">
                  <c:v>7.58</c:v>
                </c:pt>
                <c:pt idx="4">
                  <c:v>8.17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79059264"/>
        <c:axId val="-67906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1.78</c:v>
                </c:pt>
                <c:pt idx="1">
                  <c:v>3.65</c:v>
                </c:pt>
                <c:pt idx="2">
                  <c:v>1.74</c:v>
                </c:pt>
                <c:pt idx="3">
                  <c:v>-0.02</c:v>
                </c:pt>
                <c:pt idx="4">
                  <c:v>0.28999999999999998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79059264"/>
        <c:axId val="-679066880"/>
      </c:lineChart>
      <c:catAx>
        <c:axId val="-6790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9066880"/>
        <c:crosses val="autoZero"/>
        <c:auto val="1"/>
        <c:lblAlgn val="ctr"/>
        <c:lblOffset val="100"/>
        <c:tickLblSkip val="1"/>
        <c:tickMarkSkip val="1"/>
        <c:noMultiLvlLbl val="0"/>
      </c:catAx>
      <c:valAx>
        <c:axId val="-6790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0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3.61</c:v>
                </c:pt>
                <c:pt idx="2">
                  <c:v>#N/A</c:v>
                </c:pt>
                <c:pt idx="3">
                  <c:v>3.85</c:v>
                </c:pt>
                <c:pt idx="4">
                  <c:v>#N/A</c:v>
                </c:pt>
                <c:pt idx="5">
                  <c:v>5.56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0.15</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0.04</c:v>
                </c:pt>
                <c:pt idx="4">
                  <c:v>#N/A</c:v>
                </c:pt>
                <c:pt idx="5">
                  <c:v>0.41</c:v>
                </c:pt>
                <c:pt idx="6">
                  <c:v>#N/A</c:v>
                </c:pt>
                <c:pt idx="7">
                  <c:v>0.39</c:v>
                </c:pt>
                <c:pt idx="8">
                  <c:v>#N/A</c:v>
                </c:pt>
                <c:pt idx="9">
                  <c:v>0.47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1.02</c:v>
                </c:pt>
                <c:pt idx="2">
                  <c:v>#N/A</c:v>
                </c:pt>
                <c:pt idx="3">
                  <c:v>0.3</c:v>
                </c:pt>
                <c:pt idx="4">
                  <c:v>#N/A</c:v>
                </c:pt>
                <c:pt idx="5">
                  <c:v>0.02</c:v>
                </c:pt>
                <c:pt idx="6">
                  <c:v>#N/A</c:v>
                </c:pt>
                <c:pt idx="7">
                  <c:v>0.37</c:v>
                </c:pt>
                <c:pt idx="8">
                  <c:v>#N/A</c:v>
                </c:pt>
                <c:pt idx="9">
                  <c:v>1.1299999999999999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1.1100000000000001</c:v>
                </c:pt>
                <c:pt idx="2">
                  <c:v>#N/A</c:v>
                </c:pt>
                <c:pt idx="3">
                  <c:v>1.1499999999999999</c:v>
                </c:pt>
                <c:pt idx="4">
                  <c:v>#N/A</c:v>
                </c:pt>
                <c:pt idx="5">
                  <c:v>1.23</c:v>
                </c:pt>
                <c:pt idx="6">
                  <c:v>#N/A</c:v>
                </c:pt>
                <c:pt idx="7">
                  <c:v>1.22</c:v>
                </c:pt>
                <c:pt idx="8">
                  <c:v>#N/A</c:v>
                </c:pt>
                <c:pt idx="9">
                  <c:v>1.29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2.09</c:v>
                </c:pt>
                <c:pt idx="2">
                  <c:v>#N/A</c:v>
                </c:pt>
                <c:pt idx="3">
                  <c:v>1.95</c:v>
                </c:pt>
                <c:pt idx="4">
                  <c:v>#N/A</c:v>
                </c:pt>
                <c:pt idx="5">
                  <c:v>1.9</c:v>
                </c:pt>
                <c:pt idx="6">
                  <c:v>#N/A</c:v>
                </c:pt>
                <c:pt idx="7">
                  <c:v>2.0699999999999998</c:v>
                </c:pt>
                <c:pt idx="8">
                  <c:v>#N/A</c:v>
                </c:pt>
                <c:pt idx="9">
                  <c:v>2.2599999999999998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1.55</c:v>
                </c:pt>
                <c:pt idx="2">
                  <c:v>#N/A</c:v>
                </c:pt>
                <c:pt idx="3">
                  <c:v>3.61</c:v>
                </c:pt>
                <c:pt idx="4">
                  <c:v>#N/A</c:v>
                </c:pt>
                <c:pt idx="5">
                  <c:v>4.42</c:v>
                </c:pt>
                <c:pt idx="6">
                  <c:v>#N/A</c:v>
                </c:pt>
                <c:pt idx="7">
                  <c:v>3.31</c:v>
                </c:pt>
                <c:pt idx="8">
                  <c:v>#N/A</c:v>
                </c:pt>
                <c:pt idx="9">
                  <c:v>3.04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3.56</c:v>
                </c:pt>
                <c:pt idx="2">
                  <c:v>#N/A</c:v>
                </c:pt>
                <c:pt idx="3">
                  <c:v>3.77</c:v>
                </c:pt>
                <c:pt idx="4">
                  <c:v>#N/A</c:v>
                </c:pt>
                <c:pt idx="5">
                  <c:v>4.24</c:v>
                </c:pt>
                <c:pt idx="6">
                  <c:v>#N/A</c:v>
                </c:pt>
                <c:pt idx="7">
                  <c:v>4.33</c:v>
                </c:pt>
                <c:pt idx="8">
                  <c:v>#N/A</c:v>
                </c:pt>
                <c:pt idx="9">
                  <c:v>4.54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0.31</c:v>
                </c:pt>
                <c:pt idx="2">
                  <c:v>#N/A</c:v>
                </c:pt>
                <c:pt idx="3">
                  <c:v>0.69</c:v>
                </c:pt>
                <c:pt idx="4">
                  <c:v>0.28000000000000003</c:v>
                </c:pt>
                <c:pt idx="5">
                  <c:v>#N/A</c:v>
                </c:pt>
                <c:pt idx="6">
                  <c:v>0.89</c:v>
                </c:pt>
                <c:pt idx="7">
                  <c:v>#N/A</c:v>
                </c:pt>
                <c:pt idx="8">
                  <c:v>1.03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79057088"/>
        <c:axId val="-679061984"/>
      </c:barChart>
      <c:catAx>
        <c:axId val="-6790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061984"/>
        <c:crosses val="autoZero"/>
        <c:auto val="1"/>
        <c:lblAlgn val="ctr"/>
        <c:lblOffset val="100"/>
        <c:tickLblSkip val="1"/>
        <c:tickMarkSkip val="1"/>
        <c:noMultiLvlLbl val="0"/>
      </c:catAx>
      <c:valAx>
        <c:axId val="-67906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05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8281</c:v>
                </c:pt>
                <c:pt idx="5">
                  <c:v>8191</c:v>
                </c:pt>
                <c:pt idx="8">
                  <c:v>8209</c:v>
                </c:pt>
                <c:pt idx="11">
                  <c:v>7804</c:v>
                </c:pt>
                <c:pt idx="14">
                  <c:v>7770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259</c:v>
                </c:pt>
                <c:pt idx="3">
                  <c:v>152</c:v>
                </c:pt>
                <c:pt idx="6">
                  <c:v>149</c:v>
                </c:pt>
                <c:pt idx="9">
                  <c:v>168</c:v>
                </c:pt>
                <c:pt idx="12">
                  <c:v>159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869</c:v>
                </c:pt>
                <c:pt idx="3">
                  <c:v>931</c:v>
                </c:pt>
                <c:pt idx="6">
                  <c:v>881</c:v>
                </c:pt>
                <c:pt idx="9">
                  <c:v>783</c:v>
                </c:pt>
                <c:pt idx="12">
                  <c:v>697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1734</c:v>
                </c:pt>
                <c:pt idx="3">
                  <c:v>1593</c:v>
                </c:pt>
                <c:pt idx="6">
                  <c:v>1592</c:v>
                </c:pt>
                <c:pt idx="9">
                  <c:v>1783</c:v>
                </c:pt>
                <c:pt idx="12">
                  <c:v>1793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8684</c:v>
                </c:pt>
                <c:pt idx="3">
                  <c:v>7716</c:v>
                </c:pt>
                <c:pt idx="6">
                  <c:v>7430</c:v>
                </c:pt>
                <c:pt idx="9">
                  <c:v>7003</c:v>
                </c:pt>
                <c:pt idx="12">
                  <c:v>7510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79064160"/>
        <c:axId val="-67905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3265</c:v>
                </c:pt>
                <c:pt idx="2">
                  <c:v>#N/A</c:v>
                </c:pt>
                <c:pt idx="3">
                  <c:v>#N/A</c:v>
                </c:pt>
                <c:pt idx="4">
                  <c:v>2201</c:v>
                </c:pt>
                <c:pt idx="5">
                  <c:v>#N/A</c:v>
                </c:pt>
                <c:pt idx="6">
                  <c:v>#N/A</c:v>
                </c:pt>
                <c:pt idx="7">
                  <c:v>1843</c:v>
                </c:pt>
                <c:pt idx="8">
                  <c:v>#N/A</c:v>
                </c:pt>
                <c:pt idx="9">
                  <c:v>#N/A</c:v>
                </c:pt>
                <c:pt idx="10">
                  <c:v>1934</c:v>
                </c:pt>
                <c:pt idx="11">
                  <c:v>#N/A</c:v>
                </c:pt>
                <c:pt idx="12">
                  <c:v>#N/A</c:v>
                </c:pt>
                <c:pt idx="13">
                  <c:v>2389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79064160"/>
        <c:axId val="-679056544"/>
      </c:lineChart>
      <c:catAx>
        <c:axId val="-6790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056544"/>
        <c:crosses val="autoZero"/>
        <c:auto val="1"/>
        <c:lblAlgn val="ctr"/>
        <c:lblOffset val="100"/>
        <c:tickLblSkip val="1"/>
        <c:tickMarkSkip val="1"/>
        <c:noMultiLvlLbl val="0"/>
      </c:catAx>
      <c:valAx>
        <c:axId val="-67905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06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62378</c:v>
                </c:pt>
                <c:pt idx="5">
                  <c:v>62394</c:v>
                </c:pt>
                <c:pt idx="8">
                  <c:v>62077</c:v>
                </c:pt>
                <c:pt idx="11">
                  <c:v>61981</c:v>
                </c:pt>
                <c:pt idx="14">
                  <c:v>61865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19929</c:v>
                </c:pt>
                <c:pt idx="5">
                  <c:v>19605</c:v>
                </c:pt>
                <c:pt idx="8">
                  <c:v>19093</c:v>
                </c:pt>
                <c:pt idx="11">
                  <c:v>20294</c:v>
                </c:pt>
                <c:pt idx="14">
                  <c:v>20821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4236</c:v>
                </c:pt>
                <c:pt idx="5">
                  <c:v>5783</c:v>
                </c:pt>
                <c:pt idx="8">
                  <c:v>6599</c:v>
                </c:pt>
                <c:pt idx="11">
                  <c:v>8929</c:v>
                </c:pt>
                <c:pt idx="14">
                  <c:v>9038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4585</c:v>
                </c:pt>
                <c:pt idx="3">
                  <c:v>4103</c:v>
                </c:pt>
                <c:pt idx="6">
                  <c:v>3604</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9394</c:v>
                </c:pt>
                <c:pt idx="3">
                  <c:v>8784</c:v>
                </c:pt>
                <c:pt idx="6">
                  <c:v>7420</c:v>
                </c:pt>
                <c:pt idx="9">
                  <c:v>6897</c:v>
                </c:pt>
                <c:pt idx="12">
                  <c:v>6796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7071</c:v>
                </c:pt>
                <c:pt idx="3">
                  <c:v>7351</c:v>
                </c:pt>
                <c:pt idx="6">
                  <c:v>7162</c:v>
                </c:pt>
                <c:pt idx="9">
                  <c:v>6797</c:v>
                </c:pt>
                <c:pt idx="12">
                  <c:v>6045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23523</c:v>
                </c:pt>
                <c:pt idx="3">
                  <c:v>22736</c:v>
                </c:pt>
                <c:pt idx="6">
                  <c:v>21254</c:v>
                </c:pt>
                <c:pt idx="9">
                  <c:v>20863</c:v>
                </c:pt>
                <c:pt idx="12">
                  <c:v>20304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1214</c:v>
                </c:pt>
                <c:pt idx="3">
                  <c:v>2035</c:v>
                </c:pt>
                <c:pt idx="6">
                  <c:v>1948</c:v>
                </c:pt>
                <c:pt idx="9">
                  <c:v>1763</c:v>
                </c:pt>
                <c:pt idx="12">
                  <c:v>1628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72988</c:v>
                </c:pt>
                <c:pt idx="3">
                  <c:v>73225</c:v>
                </c:pt>
                <c:pt idx="6">
                  <c:v>73563</c:v>
                </c:pt>
                <c:pt idx="9">
                  <c:v>79352</c:v>
                </c:pt>
                <c:pt idx="12">
                  <c:v>81870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79066336"/>
        <c:axId val="-67906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32232</c:v>
                </c:pt>
                <c:pt idx="2">
                  <c:v>#N/A</c:v>
                </c:pt>
                <c:pt idx="3">
                  <c:v>#N/A</c:v>
                </c:pt>
                <c:pt idx="4">
                  <c:v>30452</c:v>
                </c:pt>
                <c:pt idx="5">
                  <c:v>#N/A</c:v>
                </c:pt>
                <c:pt idx="6">
                  <c:v>#N/A</c:v>
                </c:pt>
                <c:pt idx="7">
                  <c:v>27182</c:v>
                </c:pt>
                <c:pt idx="8">
                  <c:v>#N/A</c:v>
                </c:pt>
                <c:pt idx="9">
                  <c:v>#N/A</c:v>
                </c:pt>
                <c:pt idx="10">
                  <c:v>24468</c:v>
                </c:pt>
                <c:pt idx="11">
                  <c:v>#N/A</c:v>
                </c:pt>
                <c:pt idx="12">
                  <c:v>#N/A</c:v>
                </c:pt>
                <c:pt idx="13">
                  <c:v>24918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79066336"/>
        <c:axId val="-679064704"/>
      </c:lineChart>
      <c:catAx>
        <c:axId val="-6790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9064704"/>
        <c:crosses val="autoZero"/>
        <c:auto val="1"/>
        <c:lblAlgn val="ctr"/>
        <c:lblOffset val="100"/>
        <c:tickLblSkip val="1"/>
        <c:tickMarkSkip val="1"/>
        <c:noMultiLvlLbl val="0"/>
      </c:catAx>
      <c:valAx>
        <c:axId val="-6790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0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{DBF7ED37-0FE1-4706-9CE5-E50738B21B98}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{66C664A4-DF01-4C3C-8403-43739224C822}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{34EF186C-AADD-4B5D-8E86-80C76974469A}</c15:txfldGUID>
                      <c15:f>公会計指標分析・財政指標組合せ分析表!$M$50</c15:f>
                      <c15:dlblFieldTableCache>
                        <c:ptCount val="1"/>
                        <c:pt idx="0">
                          <c:v>H26</c:v>
                        </c:pt>
                      </c15:dlblFieldTableCache>
                    </c15:dlblFTEntry>
                  </c15:dlblFieldTable>
                  <c15:showDataLabelsRange val="0"/>
                </c:ext>
              </c:extLst>
            </c:dLbl>
            <c:dLbl>
              <c:idx val="3"/>
              <c:layout>
                <c:manualLayout>
                  <c:x val="-2.9429934214431516E-2"/>
                  <c:y val="-6.5180125614221068E-2"/>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{C861C24D-0C56-444B-823F-2183124D01C4}</c15:txfldGUID>
                      <c15:f>公会計指標分析・財政指標組合せ分析表!$N$50</c15:f>
                      <c15:dlblFieldTableCache>
                        <c:ptCount val="1"/>
                        <c:pt idx="0">
                          <c:v>H27</c:v>
                        </c:pt>
                      </c15:dlblFieldTableCache>
                    </c15:dlblFTEntry>
                  </c15:dlblFieldTable>
                  <c15:showDataLabelsRange val="0"/>
                </c:ext>
              </c:extLst>
            </c:dLbl>
            <c:dLbl>
              <c:idx val="4"/>
              <c:layout>
                <c:manualLayout>
                  <c:x val="-3.3721808560319741E-2"/>
                  <c:y val="-6.5180125614221068E-2"/>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{BD134445-7287-40BD-A89B-21949B1EB12B}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43.9</c:v>
                </c:pt>
                <c:pt idx="4">
                  <c:v>43.5</c:v>
                </c:pt>
              </c:numCache>
            </c:numRef>
          </c:xVal>
          <c:yVal>
            <c:numRef>
              <c:f>公会計指標分析・財政指標組合せ分析表!$K$51:$O$51</c:f>
              <c:numCache>
                <c:formatCode>#,##0.0;"▲ "#,##0.0</c:formatCode>
                <c:ptCount val="5"/>
                <c:pt idx="3">
                  <c:v>72.3</c:v>
                </c:pt>
                <c:pt idx="4">
                  <c:v>73.7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{169DB892-1CE2-474A-9E22-6F38EBA19478}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{3DE07764-72D0-4A2E-A0AC-EA52F0092145}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{373215B4-4421-4B0F-910C-A2E50C4E3745}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{13E5AF5E-6BDF-41EA-A9A9-824142A1CAB0}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{F331222B-F3C5-4374-A016-55E05E27F42E}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pt idx="4">
                  <c:v>55.3</c:v>
                </c:pt>
              </c:numCache>
            </c:numRef>
          </c:xVal>
          <c:yVal>
            <c:numRef>
              <c:f>公会計指標分析・財政指標組合せ分析表!$K$55:$O$55</c:f>
              <c:numCache>
                <c:formatCode>#,##0.0;"▲ "#,##0.0</c:formatCode>
                <c:ptCount val="5"/>
                <c:pt idx="3">
                  <c:v>25.4</c:v>
                </c:pt>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79058720"/>
        <c:axId val="-679061440"/>
      </c:scatterChart>
      <c:valAx>
        <c:axId val="-679058720"/>
        <c:scaling>
          <c:orientation val="minMax"/>
          <c:max val="57"/>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061440"/>
        <c:crosses val="autoZero"/>
        <c:crossBetween val="midCat"/>
      </c:valAx>
      <c:valAx>
        <c:axId val="-6790614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05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{BD741B2A-EEC6-4EB3-B198-5F37D657D0BD}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{92F466F0-CA33-4240-A1A3-9CC570AA8D3E}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{EFDB2F39-AEF7-4828-9522-E3CFFD5BE118}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431153527149728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{D2ED7AC2-2B02-4F02-8CBD-397186FE72C1}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909938925213001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{AE0CF8A9-E536-484D-8BD1-DC8BB714E1FE}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9.1</c:v>
                </c:pt>
                <c:pt idx="2">
                  <c:v>7.4</c:v>
                </c:pt>
                <c:pt idx="3">
                  <c:v>5.9</c:v>
                </c:pt>
                <c:pt idx="4">
                  <c:v>6.1</c:v>
                </c:pt>
              </c:numCache>
            </c:numRef>
          </c:xVal>
          <c:yVal>
            <c:numRef>
              <c:f>公会計指標分析・財政指標組合せ分析表!$K$73:$O$73</c:f>
              <c:numCache>
                <c:formatCode>#,##0.0;"▲ "#,##0.0</c:formatCode>
                <c:ptCount val="5"/>
                <c:pt idx="0">
                  <c:v>99.4</c:v>
                </c:pt>
                <c:pt idx="1">
                  <c:v>91.4</c:v>
                </c:pt>
                <c:pt idx="2">
                  <c:v>82.3</c:v>
                </c:pt>
                <c:pt idx="3">
                  <c:v>72.3</c:v>
                </c:pt>
                <c:pt idx="4">
                  <c:v>73.7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{95ADAF8B-67B9-4FFF-8CA2-6E2FFEEB8FF4}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{8AD3C66C-AB47-4A16-819C-1511366C5517}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{8EAA882B-AA00-4ECD-8821-31C57CAAC53C}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{4C9F57CB-0F18-44DF-8ED3-BAECA2D9BBB0}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{17F5572C-49CD-47A1-97A8-3622F96B7596}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79070144"/>
        <c:axId val="-679058176"/>
      </c:scatterChart>
      <c:valAx>
        <c:axId val="-679070144"/>
        <c:scaling>
          <c:orientation val="minMax"/>
          <c:max val="11"/>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058176"/>
        <c:crosses val="autoZero"/>
        <c:crossBetween val="midCat"/>
      </c:valAx>
      <c:valAx>
        <c:axId val="-679058176"/>
        <c:scaling>
          <c:orientation val="minMax"/>
          <c:max val="11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070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ysClr val="windowText" lastClr="000000"/>
              </a:solidFill>
              <a:effectLst/>
              <a:latin typeface="+mn-lt"/>
              <a:ea typeface="+mn-ea"/>
              <a:cs typeface="+mn-cs"/>
            </a:rPr>
            <a:t>　実質公債費比率</a:t>
          </a:r>
          <a:r>
            <a:rPr kumimoji="1" lang="ja-JP" altLang="en-US" sz="1100" u="none">
              <a:solidFill>
                <a:sysClr val="windowText" lastClr="000000"/>
              </a:solidFill>
              <a:effectLst/>
              <a:latin typeface="+mn-lt"/>
              <a:ea typeface="+mn-ea"/>
              <a:cs typeface="+mn-cs"/>
            </a:rPr>
            <a:t>の分子</a:t>
          </a:r>
          <a:r>
            <a:rPr kumimoji="1" lang="ja-JP" altLang="ja-JP" sz="1100" u="none">
              <a:solidFill>
                <a:sysClr val="windowText" lastClr="000000"/>
              </a:solidFill>
              <a:effectLst/>
              <a:latin typeface="+mn-lt"/>
              <a:ea typeface="+mn-ea"/>
              <a:cs typeface="+mn-cs"/>
            </a:rPr>
            <a:t>は</a:t>
          </a:r>
          <a:r>
            <a:rPr kumimoji="1" lang="en-US" altLang="ja-JP" sz="1100" u="none">
              <a:solidFill>
                <a:sysClr val="windowText" lastClr="000000"/>
              </a:solidFill>
              <a:effectLst/>
              <a:latin typeface="+mn-lt"/>
              <a:ea typeface="+mn-ea"/>
              <a:cs typeface="+mn-cs"/>
            </a:rPr>
            <a:t>23.5</a:t>
          </a:r>
          <a:r>
            <a:rPr kumimoji="1" lang="ja-JP" altLang="ja-JP" sz="1100" u="none">
              <a:solidFill>
                <a:sysClr val="windowText" lastClr="000000"/>
              </a:solidFill>
              <a:effectLst/>
              <a:latin typeface="+mn-lt"/>
              <a:ea typeface="+mn-ea"/>
              <a:cs typeface="+mn-cs"/>
            </a:rPr>
            <a:t>％の増、単年度実質公債費比率も前年度比</a:t>
          </a:r>
          <a:r>
            <a:rPr kumimoji="1" lang="en-US" altLang="ja-JP" sz="1100" u="none">
              <a:solidFill>
                <a:sysClr val="windowText" lastClr="000000"/>
              </a:solidFill>
              <a:effectLst/>
              <a:latin typeface="+mn-lt"/>
              <a:ea typeface="+mn-ea"/>
              <a:cs typeface="+mn-cs"/>
            </a:rPr>
            <a:t>1.4</a:t>
          </a:r>
          <a:r>
            <a:rPr kumimoji="1" lang="ja-JP" altLang="ja-JP" sz="1100" u="none">
              <a:solidFill>
                <a:sysClr val="windowText" lastClr="000000"/>
              </a:solidFill>
              <a:effectLst/>
              <a:latin typeface="+mn-lt"/>
              <a:ea typeface="+mn-ea"/>
              <a:cs typeface="+mn-cs"/>
            </a:rPr>
            <a:t>％の増となっておりますが、</a:t>
          </a:r>
          <a:r>
            <a:rPr kumimoji="1" lang="en-US" altLang="ja-JP" sz="1100" u="none">
              <a:solidFill>
                <a:sysClr val="windowText" lastClr="000000"/>
              </a:solidFill>
              <a:effectLst/>
              <a:latin typeface="+mn-lt"/>
              <a:ea typeface="+mn-ea"/>
              <a:cs typeface="+mn-cs"/>
            </a:rPr>
            <a:t>3</a:t>
          </a:r>
          <a:r>
            <a:rPr kumimoji="1" lang="ja-JP" altLang="ja-JP" sz="1100" u="none">
              <a:solidFill>
                <a:sysClr val="windowText" lastClr="000000"/>
              </a:solidFill>
              <a:effectLst/>
              <a:latin typeface="+mn-lt"/>
              <a:ea typeface="+mn-ea"/>
              <a:cs typeface="+mn-cs"/>
            </a:rPr>
            <a:t>か年平均の実質公債費比率は</a:t>
          </a:r>
          <a:r>
            <a:rPr kumimoji="1" lang="en-US" altLang="ja-JP" sz="1100" u="none">
              <a:solidFill>
                <a:sysClr val="windowText" lastClr="000000"/>
              </a:solidFill>
              <a:effectLst/>
              <a:latin typeface="+mn-lt"/>
              <a:ea typeface="+mn-ea"/>
              <a:cs typeface="+mn-cs"/>
            </a:rPr>
            <a:t>0.2</a:t>
          </a:r>
          <a:r>
            <a:rPr kumimoji="1" lang="ja-JP" altLang="ja-JP" sz="1100" u="none">
              <a:solidFill>
                <a:sysClr val="windowText" lastClr="000000"/>
              </a:solidFill>
              <a:effectLst/>
              <a:latin typeface="+mn-lt"/>
              <a:ea typeface="+mn-ea"/>
              <a:cs typeface="+mn-cs"/>
            </a:rPr>
            <a:t>％の</a:t>
          </a:r>
          <a:r>
            <a:rPr kumimoji="1" lang="ja-JP" altLang="en-US" sz="1100" u="none">
              <a:solidFill>
                <a:sysClr val="windowText" lastClr="000000"/>
              </a:solidFill>
              <a:effectLst/>
              <a:latin typeface="+mn-lt"/>
              <a:ea typeface="+mn-ea"/>
              <a:cs typeface="+mn-cs"/>
            </a:rPr>
            <a:t>増</a:t>
          </a:r>
          <a:r>
            <a:rPr kumimoji="1" lang="ja-JP" altLang="ja-JP" sz="1100" u="none">
              <a:solidFill>
                <a:sysClr val="windowText" lastClr="000000"/>
              </a:solidFill>
              <a:effectLst/>
              <a:latin typeface="+mn-lt"/>
              <a:ea typeface="+mn-ea"/>
              <a:cs typeface="+mn-cs"/>
            </a:rPr>
            <a:t>となっております。</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平成</a:t>
          </a:r>
          <a:r>
            <a:rPr kumimoji="1" lang="en-US" altLang="ja-JP" sz="1100" u="none">
              <a:solidFill>
                <a:sysClr val="windowText" lastClr="000000"/>
              </a:solidFill>
              <a:effectLst/>
              <a:latin typeface="+mn-lt"/>
              <a:ea typeface="+mn-ea"/>
              <a:cs typeface="+mn-cs"/>
            </a:rPr>
            <a:t>28</a:t>
          </a:r>
          <a:r>
            <a:rPr kumimoji="1" lang="ja-JP" altLang="ja-JP" sz="1100" u="none">
              <a:solidFill>
                <a:sysClr val="windowText" lastClr="000000"/>
              </a:solidFill>
              <a:effectLst/>
              <a:latin typeface="+mn-lt"/>
              <a:ea typeface="+mn-ea"/>
              <a:cs typeface="+mn-cs"/>
            </a:rPr>
            <a:t>年度決算における分子の増は</a:t>
          </a:r>
          <a:r>
            <a:rPr kumimoji="1" lang="ja-JP" altLang="en-US" sz="1100" u="none">
              <a:solidFill>
                <a:sysClr val="windowText" lastClr="000000"/>
              </a:solidFill>
              <a:effectLst/>
              <a:latin typeface="+mn-lt"/>
              <a:ea typeface="+mn-ea"/>
              <a:cs typeface="+mn-cs"/>
            </a:rPr>
            <a:t>、元利償還金に充当する土地売払収入や市営住宅使用料の減により、公債費に充当する一般財源が増となったことが主な要因です。</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今後につきましては、財政基盤安定化計画（平成</a:t>
          </a:r>
          <a:r>
            <a:rPr kumimoji="1" lang="en-US" altLang="ja-JP" sz="1100" u="none">
              <a:solidFill>
                <a:sysClr val="windowText" lastClr="000000"/>
              </a:solidFill>
              <a:effectLst/>
              <a:latin typeface="+mn-lt"/>
              <a:ea typeface="+mn-ea"/>
              <a:cs typeface="+mn-cs"/>
            </a:rPr>
            <a:t>28</a:t>
          </a:r>
          <a:r>
            <a:rPr kumimoji="1" lang="ja-JP" altLang="ja-JP" sz="1100" u="none">
              <a:solidFill>
                <a:sysClr val="windowText" lastClr="000000"/>
              </a:solidFill>
              <a:effectLst/>
              <a:latin typeface="+mn-lt"/>
              <a:ea typeface="+mn-ea"/>
              <a:cs typeface="+mn-cs"/>
            </a:rPr>
            <a:t>年度～</a:t>
          </a:r>
          <a:r>
            <a:rPr kumimoji="1" lang="en-US" altLang="ja-JP" sz="1100" u="none">
              <a:solidFill>
                <a:sysClr val="windowText" lastClr="000000"/>
              </a:solidFill>
              <a:effectLst/>
              <a:latin typeface="+mn-lt"/>
              <a:ea typeface="+mn-ea"/>
              <a:cs typeface="+mn-cs"/>
            </a:rPr>
            <a:t>30</a:t>
          </a:r>
          <a:r>
            <a:rPr kumimoji="1" lang="ja-JP" altLang="ja-JP" sz="1100" u="none">
              <a:solidFill>
                <a:sysClr val="windowText" lastClr="000000"/>
              </a:solidFill>
              <a:effectLst/>
              <a:latin typeface="+mn-lt"/>
              <a:ea typeface="+mn-ea"/>
              <a:cs typeface="+mn-cs"/>
            </a:rPr>
            <a:t>年度）に基づき、基金の拡充及び活用と市債の発行管理により、公債費の将来負担が増大することのないよう安定的な財政運営に努めてまいります。</a:t>
          </a:r>
          <a:endParaRPr lang="ja-JP" altLang="ja-JP" sz="1400" u="none">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ysClr val="windowText" lastClr="000000"/>
              </a:solidFill>
              <a:effectLst/>
              <a:latin typeface="+mn-lt"/>
              <a:ea typeface="+mn-ea"/>
              <a:cs typeface="+mn-cs"/>
            </a:rPr>
            <a:t>　前年度と比較して、将来負担比率は</a:t>
          </a:r>
          <a:r>
            <a:rPr kumimoji="1" lang="en-US" altLang="ja-JP" sz="1100" u="none">
              <a:solidFill>
                <a:sysClr val="windowText" lastClr="000000"/>
              </a:solidFill>
              <a:effectLst/>
              <a:latin typeface="+mn-lt"/>
              <a:ea typeface="+mn-ea"/>
              <a:cs typeface="+mn-cs"/>
            </a:rPr>
            <a:t>4.6</a:t>
          </a:r>
          <a:r>
            <a:rPr kumimoji="1" lang="ja-JP" altLang="ja-JP" sz="1100" u="none">
              <a:solidFill>
                <a:sysClr val="windowText" lastClr="000000"/>
              </a:solidFill>
              <a:effectLst/>
              <a:latin typeface="+mn-lt"/>
              <a:ea typeface="+mn-ea"/>
              <a:cs typeface="+mn-cs"/>
            </a:rPr>
            <a:t>ポイントの</a:t>
          </a:r>
          <a:r>
            <a:rPr kumimoji="1" lang="ja-JP" altLang="en-US" sz="1100" u="none">
              <a:solidFill>
                <a:sysClr val="windowText" lastClr="000000"/>
              </a:solidFill>
              <a:effectLst/>
              <a:latin typeface="+mn-lt"/>
              <a:ea typeface="+mn-ea"/>
              <a:cs typeface="+mn-cs"/>
            </a:rPr>
            <a:t>増</a:t>
          </a:r>
          <a:r>
            <a:rPr kumimoji="1" lang="ja-JP" altLang="ja-JP" sz="1100" u="none">
              <a:solidFill>
                <a:sysClr val="windowText" lastClr="000000"/>
              </a:solidFill>
              <a:effectLst/>
              <a:latin typeface="+mn-lt"/>
              <a:ea typeface="+mn-ea"/>
              <a:cs typeface="+mn-cs"/>
            </a:rPr>
            <a:t>、分子も</a:t>
          </a:r>
          <a:r>
            <a:rPr kumimoji="1" lang="en-US" altLang="ja-JP" sz="1100" u="none">
              <a:solidFill>
                <a:sysClr val="windowText" lastClr="000000"/>
              </a:solidFill>
              <a:effectLst/>
              <a:latin typeface="+mn-lt"/>
              <a:ea typeface="+mn-ea"/>
              <a:cs typeface="+mn-cs"/>
            </a:rPr>
            <a:t>1.8</a:t>
          </a:r>
          <a:r>
            <a:rPr kumimoji="1" lang="ja-JP" altLang="ja-JP" sz="1100" u="none">
              <a:solidFill>
                <a:sysClr val="windowText" lastClr="000000"/>
              </a:solidFill>
              <a:effectLst/>
              <a:latin typeface="+mn-lt"/>
              <a:ea typeface="+mn-ea"/>
              <a:cs typeface="+mn-cs"/>
            </a:rPr>
            <a:t>％の</a:t>
          </a:r>
          <a:r>
            <a:rPr kumimoji="1" lang="ja-JP" altLang="en-US" sz="1100" u="none">
              <a:solidFill>
                <a:sysClr val="windowText" lastClr="000000"/>
              </a:solidFill>
              <a:effectLst/>
              <a:latin typeface="+mn-lt"/>
              <a:ea typeface="+mn-ea"/>
              <a:cs typeface="+mn-cs"/>
            </a:rPr>
            <a:t>増</a:t>
          </a:r>
          <a:r>
            <a:rPr kumimoji="1" lang="ja-JP" altLang="ja-JP" sz="1100" u="none">
              <a:solidFill>
                <a:sysClr val="windowText" lastClr="000000"/>
              </a:solidFill>
              <a:effectLst/>
              <a:latin typeface="+mn-lt"/>
              <a:ea typeface="+mn-ea"/>
              <a:cs typeface="+mn-cs"/>
            </a:rPr>
            <a:t>となっております。</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分子の</a:t>
          </a:r>
          <a:r>
            <a:rPr kumimoji="1" lang="ja-JP" altLang="en-US" sz="1100" u="none">
              <a:solidFill>
                <a:sysClr val="windowText" lastClr="000000"/>
              </a:solidFill>
              <a:effectLst/>
              <a:latin typeface="+mn-lt"/>
              <a:ea typeface="+mn-ea"/>
              <a:cs typeface="+mn-cs"/>
            </a:rPr>
            <a:t>増</a:t>
          </a:r>
          <a:r>
            <a:rPr kumimoji="1" lang="ja-JP" altLang="ja-JP" sz="1100" u="none">
              <a:solidFill>
                <a:sysClr val="windowText" lastClr="000000"/>
              </a:solidFill>
              <a:effectLst/>
              <a:latin typeface="+mn-lt"/>
              <a:ea typeface="+mn-ea"/>
              <a:cs typeface="+mn-cs"/>
            </a:rPr>
            <a:t>の要因は</a:t>
          </a:r>
          <a:r>
            <a:rPr kumimoji="1" lang="ja-JP" altLang="en-US" sz="1100" u="none">
              <a:solidFill>
                <a:sysClr val="windowText" lastClr="000000"/>
              </a:solidFill>
              <a:effectLst/>
              <a:latin typeface="+mn-lt"/>
              <a:ea typeface="+mn-ea"/>
              <a:cs typeface="+mn-cs"/>
            </a:rPr>
            <a:t>、</a:t>
          </a:r>
          <a:r>
            <a:rPr kumimoji="1" lang="ja-JP" altLang="ja-JP" sz="1100" u="none">
              <a:solidFill>
                <a:sysClr val="windowText" lastClr="000000"/>
              </a:solidFill>
              <a:effectLst/>
              <a:latin typeface="+mn-lt"/>
              <a:ea typeface="+mn-ea"/>
              <a:cs typeface="+mn-cs"/>
            </a:rPr>
            <a:t>一般会計等に係る地方債の現在高の増額が主な要因となっており</a:t>
          </a:r>
          <a:r>
            <a:rPr kumimoji="1" lang="ja-JP" altLang="en-US" sz="1100" u="none">
              <a:solidFill>
                <a:sysClr val="windowText" lastClr="000000"/>
              </a:solidFill>
              <a:effectLst/>
              <a:latin typeface="+mn-lt"/>
              <a:ea typeface="+mn-ea"/>
              <a:cs typeface="+mn-cs"/>
            </a:rPr>
            <a:t>、沼ノ端クリーンセンター長寿命化基幹改良事業に伴う一般廃棄物処理事業債等の発行により増加しております。</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今後につきましては、財政基盤安定化計画（平成</a:t>
          </a:r>
          <a:r>
            <a:rPr kumimoji="1" lang="en-US" altLang="ja-JP" sz="1100" u="none">
              <a:solidFill>
                <a:sysClr val="windowText" lastClr="000000"/>
              </a:solidFill>
              <a:effectLst/>
              <a:latin typeface="+mn-lt"/>
              <a:ea typeface="+mn-ea"/>
              <a:cs typeface="+mn-cs"/>
            </a:rPr>
            <a:t>28</a:t>
          </a:r>
          <a:r>
            <a:rPr kumimoji="1" lang="ja-JP" altLang="ja-JP" sz="1100" u="none">
              <a:solidFill>
                <a:sysClr val="windowText" lastClr="000000"/>
              </a:solidFill>
              <a:effectLst/>
              <a:latin typeface="+mn-lt"/>
              <a:ea typeface="+mn-ea"/>
              <a:cs typeface="+mn-cs"/>
            </a:rPr>
            <a:t>年度～</a:t>
          </a:r>
          <a:r>
            <a:rPr kumimoji="1" lang="en-US" altLang="ja-JP" sz="1100" u="none">
              <a:solidFill>
                <a:sysClr val="windowText" lastClr="000000"/>
              </a:solidFill>
              <a:effectLst/>
              <a:latin typeface="+mn-lt"/>
              <a:ea typeface="+mn-ea"/>
              <a:cs typeface="+mn-cs"/>
            </a:rPr>
            <a:t>30</a:t>
          </a:r>
          <a:r>
            <a:rPr kumimoji="1" lang="ja-JP" altLang="ja-JP" sz="1100" u="none">
              <a:solidFill>
                <a:sysClr val="windowText" lastClr="000000"/>
              </a:solidFill>
              <a:effectLst/>
              <a:latin typeface="+mn-lt"/>
              <a:ea typeface="+mn-ea"/>
              <a:cs typeface="+mn-cs"/>
            </a:rPr>
            <a:t>年度）に基づき、基金の拡充及び活用と市債の発行管理により、将来世代の負担が過大にならないよう、安定した財政運営に努めてまいります。</a:t>
          </a:r>
          <a:endParaRPr lang="ja-JP" altLang="ja-JP" sz="1400" u="none">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有形固定資産減価償却率は類似団体より低い水準にあります。</a:t>
          </a:r>
          <a:endParaRPr lang="ja-JP" altLang="ja-JP">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年度に策定した公共施設等総合管理計画において公共施設の更新・統廃合・長寿命化等を計画的に行うこととしています。</a:t>
          </a:r>
          <a:endParaRPr lang="ja-JP" altLang="ja-JP">
            <a:effectLst/>
          </a:endParaRPr>
        </a:p>
        <a:p>
          <a:r>
            <a:rPr lang="ja-JP" altLang="ja-JP" sz="1100" b="0" i="0" baseline="0">
              <a:solidFill>
                <a:schemeClr val="dk1"/>
              </a:solidFill>
              <a:effectLst/>
              <a:latin typeface="+mn-lt"/>
              <a:ea typeface="+mn-ea"/>
              <a:cs typeface="+mn-cs"/>
            </a:rPr>
            <a:t>　また、施設類型ごとの個別施設計画の推進を図り、施設の維持管理を適切に進めてまいります。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67073</xdr:rowOff>
    </xdr:from>
    <xdr:ext cx="405111" cy="259045"/>
    <xdr:sp macro="" textlink="">
      <xdr:nvSpPr>
        <xdr:cNvPr id="67" name="有形固定資産減価償却率平均値テキスト"/>
        <xdr:cNvSpPr txBox="1"/>
      </xdr:nvSpPr>
      <xdr:spPr>
        <a:xfrm>
          <a:off x="4813300" y="5820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39370</xdr:rowOff>
    </xdr:from>
    <xdr:to>
      <xdr:col>3</xdr:col>
      <xdr:colOff>1222375</xdr:colOff>
      <xdr:row>33</xdr:row>
      <xdr:rowOff>140970</xdr:rowOff>
    </xdr:to>
    <xdr:sp macro="" textlink="">
      <xdr:nvSpPr>
        <xdr:cNvPr id="75" name="円/楕円 74"/>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125747</xdr:rowOff>
    </xdr:from>
    <xdr:ext cx="405111" cy="259045"/>
    <xdr:sp macro="" textlink="">
      <xdr:nvSpPr>
        <xdr:cNvPr id="76" name="有形固定資産減価償却率該当値テキスト"/>
        <xdr:cNvSpPr txBox="1"/>
      </xdr:nvSpPr>
      <xdr:spPr>
        <a:xfrm>
          <a:off x="48133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22098</xdr:rowOff>
    </xdr:from>
    <xdr:to>
      <xdr:col>3</xdr:col>
      <xdr:colOff>511175</xdr:colOff>
      <xdr:row>33</xdr:row>
      <xdr:rowOff>123698</xdr:rowOff>
    </xdr:to>
    <xdr:sp macro="" textlink="">
      <xdr:nvSpPr>
        <xdr:cNvPr id="77" name="円/楕円 76"/>
        <xdr:cNvSpPr/>
      </xdr:nvSpPr>
      <xdr:spPr>
        <a:xfrm>
          <a:off x="4000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72898</xdr:rowOff>
    </xdr:from>
    <xdr:to>
      <xdr:col>3</xdr:col>
      <xdr:colOff>1171575</xdr:colOff>
      <xdr:row>33</xdr:row>
      <xdr:rowOff>90170</xdr:rowOff>
    </xdr:to>
    <xdr:cxnSp macro="">
      <xdr:nvCxnSpPr>
        <xdr:cNvPr id="78" name="直線コネクタ 77"/>
        <xdr:cNvCxnSpPr/>
      </xdr:nvCxnSpPr>
      <xdr:spPr>
        <a:xfrm>
          <a:off x="4051300" y="651179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107459</xdr:rowOff>
    </xdr:from>
    <xdr:ext cx="405111" cy="259045"/>
    <xdr:sp macro="" textlink="">
      <xdr:nvSpPr>
        <xdr:cNvPr id="79" name="n_1aveValue有形固定資産減価償却率"/>
        <xdr:cNvSpPr txBox="1"/>
      </xdr:nvSpPr>
      <xdr:spPr>
        <a:xfrm>
          <a:off x="3836043"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114825</xdr:rowOff>
    </xdr:from>
    <xdr:ext cx="405111" cy="259045"/>
    <xdr:sp macro="" textlink="">
      <xdr:nvSpPr>
        <xdr:cNvPr id="80" name="n_1mainValue有形固定資産減価償却率"/>
        <xdr:cNvSpPr txBox="1"/>
      </xdr:nvSpPr>
      <xdr:spPr>
        <a:xfrm>
          <a:off x="3836043"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55118</xdr:rowOff>
    </xdr:from>
    <xdr:to>
      <xdr:col>6</xdr:col>
      <xdr:colOff>561975</xdr:colOff>
      <xdr:row>39</xdr:row>
      <xdr:rowOff>156718</xdr:rowOff>
    </xdr:to>
    <xdr:sp macro="" textlink="">
      <xdr:nvSpPr>
        <xdr:cNvPr id="68" name="円/楕円 67"/>
        <xdr:cNvSpPr/>
      </xdr:nvSpPr>
      <xdr:spPr>
        <a:xfrm>
          <a:off x="4584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77995</xdr:rowOff>
    </xdr:from>
    <xdr:ext cx="405111" cy="259045"/>
    <xdr:sp macro="" textlink="">
      <xdr:nvSpPr>
        <xdr:cNvPr id="69" name="【道路】&#10;有形固定資産減価償却率該当値テキスト"/>
        <xdr:cNvSpPr txBox="1"/>
      </xdr:nvSpPr>
      <xdr:spPr>
        <a:xfrm>
          <a:off x="4724400" y="659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123698</xdr:rowOff>
    </xdr:from>
    <xdr:to>
      <xdr:col>5</xdr:col>
      <xdr:colOff>409575</xdr:colOff>
      <xdr:row>40</xdr:row>
      <xdr:rowOff>53848</xdr:rowOff>
    </xdr:to>
    <xdr:sp macro="" textlink="">
      <xdr:nvSpPr>
        <xdr:cNvPr id="70" name="円/楕円 69"/>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105918</xdr:rowOff>
    </xdr:from>
    <xdr:to>
      <xdr:col>6</xdr:col>
      <xdr:colOff>511175</xdr:colOff>
      <xdr:row>40</xdr:row>
      <xdr:rowOff>3048</xdr:rowOff>
    </xdr:to>
    <xdr:cxnSp macro="">
      <xdr:nvCxnSpPr>
        <xdr:cNvPr id="71" name="直線コネクタ 70"/>
        <xdr:cNvCxnSpPr/>
      </xdr:nvCxnSpPr>
      <xdr:spPr>
        <a:xfrm flipV="1">
          <a:off x="3797300" y="67924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6367</xdr:rowOff>
    </xdr:from>
    <xdr:ext cx="405111" cy="259045"/>
    <xdr:sp macro="" textlink="">
      <xdr:nvSpPr>
        <xdr:cNvPr id="72" name="n_1aveValue【道路】&#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44975</xdr:rowOff>
    </xdr:from>
    <xdr:ext cx="405111" cy="259045"/>
    <xdr:sp macro="" textlink="">
      <xdr:nvSpPr>
        <xdr:cNvPr id="73" name="n_1mainValue【道路】&#10;有形固定資産減価償却率"/>
        <xdr:cNvSpPr txBox="1"/>
      </xdr:nvSpPr>
      <xdr:spPr>
        <a:xfrm>
          <a:off x="3582043"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8" name="直線コネクタ 97"/>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9"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100" name="直線コネクタ 99"/>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1"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2" name="直線コネクタ 101"/>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3"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4" name="フローチャート : 判断 103"/>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5" name="フローチャート : 判断 104"/>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92837</xdr:rowOff>
    </xdr:from>
    <xdr:to>
      <xdr:col>15</xdr:col>
      <xdr:colOff>231775</xdr:colOff>
      <xdr:row>33</xdr:row>
      <xdr:rowOff>22987</xdr:rowOff>
    </xdr:to>
    <xdr:sp macro="" textlink="">
      <xdr:nvSpPr>
        <xdr:cNvPr id="111" name="円/楕円 110"/>
        <xdr:cNvSpPr/>
      </xdr:nvSpPr>
      <xdr:spPr>
        <a:xfrm>
          <a:off x="10426700" y="55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45864</xdr:rowOff>
    </xdr:from>
    <xdr:ext cx="469744" cy="259045"/>
    <xdr:sp macro="" textlink="">
      <xdr:nvSpPr>
        <xdr:cNvPr id="112" name="【道路】&#10;一人当たり延長該当値テキスト"/>
        <xdr:cNvSpPr txBox="1"/>
      </xdr:nvSpPr>
      <xdr:spPr>
        <a:xfrm>
          <a:off x="10566400"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119126</xdr:rowOff>
    </xdr:from>
    <xdr:to>
      <xdr:col>14</xdr:col>
      <xdr:colOff>79375</xdr:colOff>
      <xdr:row>33</xdr:row>
      <xdr:rowOff>49276</xdr:rowOff>
    </xdr:to>
    <xdr:sp macro="" textlink="">
      <xdr:nvSpPr>
        <xdr:cNvPr id="113" name="円/楕円 112"/>
        <xdr:cNvSpPr/>
      </xdr:nvSpPr>
      <xdr:spPr>
        <a:xfrm>
          <a:off x="9588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143637</xdr:rowOff>
    </xdr:from>
    <xdr:to>
      <xdr:col>15</xdr:col>
      <xdr:colOff>180975</xdr:colOff>
      <xdr:row>32</xdr:row>
      <xdr:rowOff>169926</xdr:rowOff>
    </xdr:to>
    <xdr:cxnSp macro="">
      <xdr:nvCxnSpPr>
        <xdr:cNvPr id="114" name="直線コネクタ 113"/>
        <xdr:cNvCxnSpPr/>
      </xdr:nvCxnSpPr>
      <xdr:spPr>
        <a:xfrm flipV="1">
          <a:off x="9639300" y="563003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89933</xdr:rowOff>
    </xdr:from>
    <xdr:ext cx="469744" cy="259045"/>
    <xdr:sp macro="" textlink="">
      <xdr:nvSpPr>
        <xdr:cNvPr id="115" name="n_1aveValue【道路】&#10;一人当たり延長"/>
        <xdr:cNvSpPr txBox="1"/>
      </xdr:nvSpPr>
      <xdr:spPr>
        <a:xfrm>
          <a:off x="9391727"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65803</xdr:rowOff>
    </xdr:from>
    <xdr:ext cx="469744" cy="259045"/>
    <xdr:sp macro="" textlink="">
      <xdr:nvSpPr>
        <xdr:cNvPr id="116" name="n_1mainValue【道路】&#10;一人当たり延長"/>
        <xdr:cNvSpPr txBox="1"/>
      </xdr:nvSpPr>
      <xdr:spPr>
        <a:xfrm>
          <a:off x="9391727" y="53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7" name="直線コネクタ 136"/>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8"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9" name="直線コネクタ 13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40"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41" name="直線コネクタ 140"/>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74947</xdr:rowOff>
    </xdr:from>
    <xdr:ext cx="405111" cy="259045"/>
    <xdr:sp macro="" textlink="">
      <xdr:nvSpPr>
        <xdr:cNvPr id="142" name="【橋りょう・トンネル】&#10;有形固定資産減価償却率平均値テキスト"/>
        <xdr:cNvSpPr txBox="1"/>
      </xdr:nvSpPr>
      <xdr:spPr>
        <a:xfrm>
          <a:off x="4724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43" name="フローチャート : 判断 142"/>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4" name="フローチャート : 判断 143"/>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126365</xdr:rowOff>
    </xdr:from>
    <xdr:to>
      <xdr:col>6</xdr:col>
      <xdr:colOff>561975</xdr:colOff>
      <xdr:row>62</xdr:row>
      <xdr:rowOff>56515</xdr:rowOff>
    </xdr:to>
    <xdr:sp macro="" textlink="">
      <xdr:nvSpPr>
        <xdr:cNvPr id="150" name="円/楕円 149"/>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104792</xdr:rowOff>
    </xdr:from>
    <xdr:ext cx="405111" cy="259045"/>
    <xdr:sp macro="" textlink="">
      <xdr:nvSpPr>
        <xdr:cNvPr id="151" name="【橋りょう・トンネル】&#10;有形固定資産減価償却率該当値テキスト"/>
        <xdr:cNvSpPr txBox="1"/>
      </xdr:nvSpPr>
      <xdr:spPr>
        <a:xfrm>
          <a:off x="47244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29210</xdr:rowOff>
    </xdr:from>
    <xdr:to>
      <xdr:col>5</xdr:col>
      <xdr:colOff>409575</xdr:colOff>
      <xdr:row>62</xdr:row>
      <xdr:rowOff>130810</xdr:rowOff>
    </xdr:to>
    <xdr:sp macro="" textlink="">
      <xdr:nvSpPr>
        <xdr:cNvPr id="152" name="円/楕円 151"/>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5715</xdr:rowOff>
    </xdr:from>
    <xdr:to>
      <xdr:col>6</xdr:col>
      <xdr:colOff>511175</xdr:colOff>
      <xdr:row>62</xdr:row>
      <xdr:rowOff>80010</xdr:rowOff>
    </xdr:to>
    <xdr:cxnSp macro="">
      <xdr:nvCxnSpPr>
        <xdr:cNvPr id="153" name="直線コネクタ 152"/>
        <xdr:cNvCxnSpPr/>
      </xdr:nvCxnSpPr>
      <xdr:spPr>
        <a:xfrm flipV="1">
          <a:off x="3797300" y="106356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164482</xdr:rowOff>
    </xdr:from>
    <xdr:ext cx="405111" cy="259045"/>
    <xdr:sp macro="" textlink="">
      <xdr:nvSpPr>
        <xdr:cNvPr id="154" name="n_1aveValue【橋りょう・トンネル】&#10;有形固定資産減価償却率"/>
        <xdr:cNvSpPr txBox="1"/>
      </xdr:nvSpPr>
      <xdr:spPr>
        <a:xfrm>
          <a:off x="3582043"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121937</xdr:rowOff>
    </xdr:from>
    <xdr:ext cx="405111" cy="259045"/>
    <xdr:sp macro="" textlink="">
      <xdr:nvSpPr>
        <xdr:cNvPr id="155" name="n_1mainValue【橋りょう・トンネル】&#10;有形固定資産減価償却率"/>
        <xdr:cNvSpPr txBox="1"/>
      </xdr:nvSpPr>
      <xdr:spPr>
        <a:xfrm>
          <a:off x="3582043"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9" name="テキスト ボックス 16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9" name="直線コネクタ 17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8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81" name="直線コネクタ 18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8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83" name="直線コネクタ 18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8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5" name="フローチャート : 判断 18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6" name="フローチャート : 判断 185"/>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6205</xdr:rowOff>
    </xdr:from>
    <xdr:to>
      <xdr:col>15</xdr:col>
      <xdr:colOff>231775</xdr:colOff>
      <xdr:row>60</xdr:row>
      <xdr:rowOff>107805</xdr:rowOff>
    </xdr:to>
    <xdr:sp macro="" textlink="">
      <xdr:nvSpPr>
        <xdr:cNvPr id="192" name="円/楕円 191"/>
        <xdr:cNvSpPr/>
      </xdr:nvSpPr>
      <xdr:spPr>
        <a:xfrm>
          <a:off x="10426700" y="102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29082</xdr:rowOff>
    </xdr:from>
    <xdr:ext cx="534377" cy="259045"/>
    <xdr:sp macro="" textlink="">
      <xdr:nvSpPr>
        <xdr:cNvPr id="193" name="【橋りょう・トンネル】&#10;一人当たり有形固定資産（償却資産）額該当値テキスト"/>
        <xdr:cNvSpPr txBox="1"/>
      </xdr:nvSpPr>
      <xdr:spPr>
        <a:xfrm>
          <a:off x="10566400" y="101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92,519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14290</xdr:rowOff>
    </xdr:from>
    <xdr:to>
      <xdr:col>14</xdr:col>
      <xdr:colOff>79375</xdr:colOff>
      <xdr:row>60</xdr:row>
      <xdr:rowOff>115890</xdr:rowOff>
    </xdr:to>
    <xdr:sp macro="" textlink="">
      <xdr:nvSpPr>
        <xdr:cNvPr id="194" name="円/楕円 193"/>
        <xdr:cNvSpPr/>
      </xdr:nvSpPr>
      <xdr:spPr>
        <a:xfrm>
          <a:off x="9588500" y="103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57005</xdr:rowOff>
    </xdr:from>
    <xdr:to>
      <xdr:col>15</xdr:col>
      <xdr:colOff>180975</xdr:colOff>
      <xdr:row>60</xdr:row>
      <xdr:rowOff>65090</xdr:rowOff>
    </xdr:to>
    <xdr:cxnSp macro="">
      <xdr:nvCxnSpPr>
        <xdr:cNvPr id="195" name="直線コネクタ 194"/>
        <xdr:cNvCxnSpPr/>
      </xdr:nvCxnSpPr>
      <xdr:spPr>
        <a:xfrm flipV="1">
          <a:off x="9639300" y="10344005"/>
          <a:ext cx="8382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46369</xdr:rowOff>
    </xdr:from>
    <xdr:ext cx="534377" cy="259045"/>
    <xdr:sp macro="" textlink="">
      <xdr:nvSpPr>
        <xdr:cNvPr id="196"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58</xdr:row>
      <xdr:rowOff>132417</xdr:rowOff>
    </xdr:from>
    <xdr:ext cx="534377" cy="259045"/>
    <xdr:sp macro="" textlink="">
      <xdr:nvSpPr>
        <xdr:cNvPr id="197" name="n_1mainValue【橋りょう・トンネル】&#10;一人当たり有形固定資産（償却資産）額"/>
        <xdr:cNvSpPr txBox="1"/>
      </xdr:nvSpPr>
      <xdr:spPr>
        <a:xfrm>
          <a:off x="9359411" y="100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20" name="直線コネクタ 21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2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22" name="直線コネクタ 22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2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24" name="直線コネクタ 22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14749</xdr:rowOff>
    </xdr:from>
    <xdr:ext cx="405111" cy="259045"/>
    <xdr:sp macro="" textlink="">
      <xdr:nvSpPr>
        <xdr:cNvPr id="225" name="【公営住宅】&#10;有形固定資産減価償却率平均値テキスト"/>
        <xdr:cNvSpPr txBox="1"/>
      </xdr:nvSpPr>
      <xdr:spPr>
        <a:xfrm>
          <a:off x="47244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26" name="フローチャート : 判断 22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27" name="フローチャート : 判断 22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35306</xdr:rowOff>
    </xdr:from>
    <xdr:to>
      <xdr:col>6</xdr:col>
      <xdr:colOff>561975</xdr:colOff>
      <xdr:row>85</xdr:row>
      <xdr:rowOff>136906</xdr:rowOff>
    </xdr:to>
    <xdr:sp macro="" textlink="">
      <xdr:nvSpPr>
        <xdr:cNvPr id="233" name="円/楕円 232"/>
        <xdr:cNvSpPr/>
      </xdr:nvSpPr>
      <xdr:spPr>
        <a:xfrm>
          <a:off x="4584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13733</xdr:rowOff>
    </xdr:from>
    <xdr:ext cx="405111" cy="259045"/>
    <xdr:sp macro="" textlink="">
      <xdr:nvSpPr>
        <xdr:cNvPr id="234" name="【公営住宅】&#10;有形固定資産減価償却率該当値テキスト"/>
        <xdr:cNvSpPr txBox="1"/>
      </xdr:nvSpPr>
      <xdr:spPr>
        <a:xfrm>
          <a:off x="4724400"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99313</xdr:rowOff>
    </xdr:from>
    <xdr:to>
      <xdr:col>5</xdr:col>
      <xdr:colOff>409575</xdr:colOff>
      <xdr:row>86</xdr:row>
      <xdr:rowOff>29463</xdr:rowOff>
    </xdr:to>
    <xdr:sp macro="" textlink="">
      <xdr:nvSpPr>
        <xdr:cNvPr id="235" name="円/楕円 234"/>
        <xdr:cNvSpPr/>
      </xdr:nvSpPr>
      <xdr:spPr>
        <a:xfrm>
          <a:off x="3746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86106</xdr:rowOff>
    </xdr:from>
    <xdr:to>
      <xdr:col>6</xdr:col>
      <xdr:colOff>511175</xdr:colOff>
      <xdr:row>85</xdr:row>
      <xdr:rowOff>150113</xdr:rowOff>
    </xdr:to>
    <xdr:cxnSp macro="">
      <xdr:nvCxnSpPr>
        <xdr:cNvPr id="236" name="直線コネクタ 235"/>
        <xdr:cNvCxnSpPr/>
      </xdr:nvCxnSpPr>
      <xdr:spPr>
        <a:xfrm flipV="1">
          <a:off x="3797300" y="146593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126001</xdr:rowOff>
    </xdr:from>
    <xdr:ext cx="405111" cy="259045"/>
    <xdr:sp macro="" textlink="">
      <xdr:nvSpPr>
        <xdr:cNvPr id="237" name="n_1aveValue【公営住宅】&#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20590</xdr:rowOff>
    </xdr:from>
    <xdr:ext cx="405111" cy="259045"/>
    <xdr:sp macro="" textlink="">
      <xdr:nvSpPr>
        <xdr:cNvPr id="238" name="n_1mainValue【公営住宅】&#10;有形固定資産減価償却率"/>
        <xdr:cNvSpPr txBox="1"/>
      </xdr:nvSpPr>
      <xdr:spPr>
        <a:xfrm>
          <a:off x="3582043"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60" name="直線コネクタ 259"/>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61"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62" name="直線コネクタ 261"/>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63"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64" name="直線コネクタ 263"/>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65"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66" name="フローチャート : 判断 265"/>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67" name="フローチャート : 判断 266"/>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169266</xdr:rowOff>
    </xdr:from>
    <xdr:to>
      <xdr:col>15</xdr:col>
      <xdr:colOff>231775</xdr:colOff>
      <xdr:row>78</xdr:row>
      <xdr:rowOff>99416</xdr:rowOff>
    </xdr:to>
    <xdr:sp macro="" textlink="">
      <xdr:nvSpPr>
        <xdr:cNvPr id="273" name="円/楕円 272"/>
        <xdr:cNvSpPr/>
      </xdr:nvSpPr>
      <xdr:spPr>
        <a:xfrm>
          <a:off x="10426700" y="133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122293</xdr:rowOff>
    </xdr:from>
    <xdr:ext cx="469744" cy="259045"/>
    <xdr:sp macro="" textlink="">
      <xdr:nvSpPr>
        <xdr:cNvPr id="274" name="【公営住宅】&#10;一人当たり面積該当値テキスト"/>
        <xdr:cNvSpPr txBox="1"/>
      </xdr:nvSpPr>
      <xdr:spPr>
        <a:xfrm>
          <a:off x="10566400" y="133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161950</xdr:rowOff>
    </xdr:from>
    <xdr:to>
      <xdr:col>14</xdr:col>
      <xdr:colOff>79375</xdr:colOff>
      <xdr:row>78</xdr:row>
      <xdr:rowOff>92100</xdr:rowOff>
    </xdr:to>
    <xdr:sp macro="" textlink="">
      <xdr:nvSpPr>
        <xdr:cNvPr id="275" name="円/楕円 274"/>
        <xdr:cNvSpPr/>
      </xdr:nvSpPr>
      <xdr:spPr>
        <a:xfrm>
          <a:off x="95885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41300</xdr:rowOff>
    </xdr:from>
    <xdr:to>
      <xdr:col>15</xdr:col>
      <xdr:colOff>180975</xdr:colOff>
      <xdr:row>78</xdr:row>
      <xdr:rowOff>48616</xdr:rowOff>
    </xdr:to>
    <xdr:cxnSp macro="">
      <xdr:nvCxnSpPr>
        <xdr:cNvPr id="276" name="直線コネクタ 275"/>
        <xdr:cNvCxnSpPr/>
      </xdr:nvCxnSpPr>
      <xdr:spPr>
        <a:xfrm>
          <a:off x="9639300" y="1341440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138549</xdr:rowOff>
    </xdr:from>
    <xdr:ext cx="469744" cy="259045"/>
    <xdr:sp macro="" textlink="">
      <xdr:nvSpPr>
        <xdr:cNvPr id="277" name="n_1aveValue【公営住宅】&#10;一人当たり面積"/>
        <xdr:cNvSpPr txBox="1"/>
      </xdr:nvSpPr>
      <xdr:spPr>
        <a:xfrm>
          <a:off x="93917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108627</xdr:rowOff>
    </xdr:from>
    <xdr:ext cx="469744" cy="259045"/>
    <xdr:sp macro="" textlink="">
      <xdr:nvSpPr>
        <xdr:cNvPr id="278" name="n_1mainValue【公営住宅】&#10;一人当たり面積"/>
        <xdr:cNvSpPr txBox="1"/>
      </xdr:nvSpPr>
      <xdr:spPr>
        <a:xfrm>
          <a:off x="9391727" y="131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19" name="直線コネクタ 318"/>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20"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21" name="直線コネクタ 320"/>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22"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23" name="直線コネクタ 322"/>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24"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25" name="フローチャート : 判断 32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26" name="フローチャート : 判断 325"/>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90170</xdr:rowOff>
    </xdr:from>
    <xdr:to>
      <xdr:col>23</xdr:col>
      <xdr:colOff>568325</xdr:colOff>
      <xdr:row>34</xdr:row>
      <xdr:rowOff>20320</xdr:rowOff>
    </xdr:to>
    <xdr:sp macro="" textlink="">
      <xdr:nvSpPr>
        <xdr:cNvPr id="332" name="円/楕円 331"/>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43197</xdr:rowOff>
    </xdr:from>
    <xdr:ext cx="405111" cy="259045"/>
    <xdr:sp macro="" textlink="">
      <xdr:nvSpPr>
        <xdr:cNvPr id="333" name="【認定こども園・幼稚園・保育所】&#10;有形固定資産減価償却率該当値テキスト"/>
        <xdr:cNvSpPr txBox="1"/>
      </xdr:nvSpPr>
      <xdr:spPr>
        <a:xfrm>
          <a:off x="164084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109220</xdr:rowOff>
    </xdr:from>
    <xdr:to>
      <xdr:col>22</xdr:col>
      <xdr:colOff>415925</xdr:colOff>
      <xdr:row>34</xdr:row>
      <xdr:rowOff>39370</xdr:rowOff>
    </xdr:to>
    <xdr:sp macro="" textlink="">
      <xdr:nvSpPr>
        <xdr:cNvPr id="334" name="円/楕円 333"/>
        <xdr:cNvSpPr/>
      </xdr:nvSpPr>
      <xdr:spPr>
        <a:xfrm>
          <a:off x="15430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140970</xdr:rowOff>
    </xdr:from>
    <xdr:to>
      <xdr:col>23</xdr:col>
      <xdr:colOff>517525</xdr:colOff>
      <xdr:row>33</xdr:row>
      <xdr:rowOff>160020</xdr:rowOff>
    </xdr:to>
    <xdr:cxnSp macro="">
      <xdr:nvCxnSpPr>
        <xdr:cNvPr id="335" name="直線コネクタ 334"/>
        <xdr:cNvCxnSpPr/>
      </xdr:nvCxnSpPr>
      <xdr:spPr>
        <a:xfrm flipV="1">
          <a:off x="15481300" y="5798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19067</xdr:rowOff>
    </xdr:from>
    <xdr:ext cx="405111" cy="259045"/>
    <xdr:sp macro="" textlink="">
      <xdr:nvSpPr>
        <xdr:cNvPr id="336" name="n_1aveValue【認定こども園・幼稚園・保育所】&#10;有形固定資産減価償却率"/>
        <xdr:cNvSpPr txBox="1"/>
      </xdr:nvSpPr>
      <xdr:spPr>
        <a:xfrm>
          <a:off x="15266043"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55897</xdr:rowOff>
    </xdr:from>
    <xdr:ext cx="405111" cy="259045"/>
    <xdr:sp macro="" textlink="">
      <xdr:nvSpPr>
        <xdr:cNvPr id="337" name="n_1mainValue【認定こども園・幼稚園・保育所】&#10;有形固定資産減価償却率"/>
        <xdr:cNvSpPr txBox="1"/>
      </xdr:nvSpPr>
      <xdr:spPr>
        <a:xfrm>
          <a:off x="15266043"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63" name="直線コネクタ 362"/>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64"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65" name="直線コネクタ 364"/>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66"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67" name="直線コネクタ 366"/>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56442</xdr:rowOff>
    </xdr:from>
    <xdr:ext cx="469744" cy="259045"/>
    <xdr:sp macro="" textlink="">
      <xdr:nvSpPr>
        <xdr:cNvPr id="368" name="【認定こども園・幼稚園・保育所】&#10;一人当たり面積平均値テキスト"/>
        <xdr:cNvSpPr txBox="1"/>
      </xdr:nvSpPr>
      <xdr:spPr>
        <a:xfrm>
          <a:off x="22250400" y="657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69" name="フローチャート : 判断 368"/>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70" name="フローチャート : 判断 369"/>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166915</xdr:rowOff>
    </xdr:from>
    <xdr:to>
      <xdr:col>32</xdr:col>
      <xdr:colOff>238125</xdr:colOff>
      <xdr:row>41</xdr:row>
      <xdr:rowOff>97065</xdr:rowOff>
    </xdr:to>
    <xdr:sp macro="" textlink="">
      <xdr:nvSpPr>
        <xdr:cNvPr id="376" name="円/楕円 375"/>
        <xdr:cNvSpPr/>
      </xdr:nvSpPr>
      <xdr:spPr>
        <a:xfrm>
          <a:off x="22110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81842</xdr:rowOff>
    </xdr:from>
    <xdr:ext cx="469744" cy="259045"/>
    <xdr:sp macro="" textlink="">
      <xdr:nvSpPr>
        <xdr:cNvPr id="377" name="【認定こども園・幼稚園・保育所】&#10;一人当たり面積該当値テキスト"/>
        <xdr:cNvSpPr txBox="1"/>
      </xdr:nvSpPr>
      <xdr:spPr>
        <a:xfrm>
          <a:off x="22250400" y="69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145143</xdr:rowOff>
    </xdr:from>
    <xdr:to>
      <xdr:col>31</xdr:col>
      <xdr:colOff>85725</xdr:colOff>
      <xdr:row>41</xdr:row>
      <xdr:rowOff>75293</xdr:rowOff>
    </xdr:to>
    <xdr:sp macro="" textlink="">
      <xdr:nvSpPr>
        <xdr:cNvPr id="378" name="円/楕円 377"/>
        <xdr:cNvSpPr/>
      </xdr:nvSpPr>
      <xdr:spPr>
        <a:xfrm>
          <a:off x="21272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24493</xdr:rowOff>
    </xdr:from>
    <xdr:to>
      <xdr:col>32</xdr:col>
      <xdr:colOff>187325</xdr:colOff>
      <xdr:row>41</xdr:row>
      <xdr:rowOff>46265</xdr:rowOff>
    </xdr:to>
    <xdr:cxnSp macro="">
      <xdr:nvCxnSpPr>
        <xdr:cNvPr id="379" name="直線コネクタ 378"/>
        <xdr:cNvCxnSpPr/>
      </xdr:nvCxnSpPr>
      <xdr:spPr>
        <a:xfrm>
          <a:off x="21323300" y="70539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31949</xdr:rowOff>
    </xdr:from>
    <xdr:ext cx="469744" cy="259045"/>
    <xdr:sp macro="" textlink="">
      <xdr:nvSpPr>
        <xdr:cNvPr id="380"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66420</xdr:rowOff>
    </xdr:from>
    <xdr:ext cx="469744" cy="259045"/>
    <xdr:sp macro="" textlink="">
      <xdr:nvSpPr>
        <xdr:cNvPr id="381" name="n_1mainValue【認定こども園・幼稚園・保育所】&#10;一人当たり面積"/>
        <xdr:cNvSpPr txBox="1"/>
      </xdr:nvSpPr>
      <xdr:spPr>
        <a:xfrm>
          <a:off x="21075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04" name="直線コネクタ 403"/>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05"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06" name="直線コネクタ 405"/>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07"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08" name="直線コネクタ 407"/>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81805</xdr:rowOff>
    </xdr:from>
    <xdr:ext cx="405111" cy="259045"/>
    <xdr:sp macro="" textlink="">
      <xdr:nvSpPr>
        <xdr:cNvPr id="409" name="【学校施設】&#10;有形固定資産減価償却率平均値テキスト"/>
        <xdr:cNvSpPr txBox="1"/>
      </xdr:nvSpPr>
      <xdr:spPr>
        <a:xfrm>
          <a:off x="16408400" y="1019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10" name="フローチャート : 判断 409"/>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11" name="フローチャート : 判断 41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61214</xdr:rowOff>
    </xdr:from>
    <xdr:to>
      <xdr:col>23</xdr:col>
      <xdr:colOff>568325</xdr:colOff>
      <xdr:row>61</xdr:row>
      <xdr:rowOff>162814</xdr:rowOff>
    </xdr:to>
    <xdr:sp macro="" textlink="">
      <xdr:nvSpPr>
        <xdr:cNvPr id="417" name="円/楕円 416"/>
        <xdr:cNvSpPr/>
      </xdr:nvSpPr>
      <xdr:spPr>
        <a:xfrm>
          <a:off x="16268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39641</xdr:rowOff>
    </xdr:from>
    <xdr:ext cx="405111" cy="259045"/>
    <xdr:sp macro="" textlink="">
      <xdr:nvSpPr>
        <xdr:cNvPr id="418" name="【学校施設】&#10;有形固定資産減価償却率該当値テキスト"/>
        <xdr:cNvSpPr txBox="1"/>
      </xdr:nvSpPr>
      <xdr:spPr>
        <a:xfrm>
          <a:off x="164084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129794</xdr:rowOff>
    </xdr:from>
    <xdr:to>
      <xdr:col>22</xdr:col>
      <xdr:colOff>415925</xdr:colOff>
      <xdr:row>62</xdr:row>
      <xdr:rowOff>59944</xdr:rowOff>
    </xdr:to>
    <xdr:sp macro="" textlink="">
      <xdr:nvSpPr>
        <xdr:cNvPr id="419" name="円/楕円 418"/>
        <xdr:cNvSpPr/>
      </xdr:nvSpPr>
      <xdr:spPr>
        <a:xfrm>
          <a:off x="15430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112014</xdr:rowOff>
    </xdr:from>
    <xdr:to>
      <xdr:col>23</xdr:col>
      <xdr:colOff>517525</xdr:colOff>
      <xdr:row>62</xdr:row>
      <xdr:rowOff>9144</xdr:rowOff>
    </xdr:to>
    <xdr:cxnSp macro="">
      <xdr:nvCxnSpPr>
        <xdr:cNvPr id="420" name="直線コネクタ 419"/>
        <xdr:cNvCxnSpPr/>
      </xdr:nvCxnSpPr>
      <xdr:spPr>
        <a:xfrm flipV="1">
          <a:off x="15481300" y="10570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46753</xdr:rowOff>
    </xdr:from>
    <xdr:ext cx="405111" cy="259045"/>
    <xdr:sp macro="" textlink="">
      <xdr:nvSpPr>
        <xdr:cNvPr id="421"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51071</xdr:rowOff>
    </xdr:from>
    <xdr:ext cx="405111" cy="259045"/>
    <xdr:sp macro="" textlink="">
      <xdr:nvSpPr>
        <xdr:cNvPr id="422" name="n_1mainValue【学校施設】&#10;有形固定資産減価償却率"/>
        <xdr:cNvSpPr txBox="1"/>
      </xdr:nvSpPr>
      <xdr:spPr>
        <a:xfrm>
          <a:off x="15266043"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1" name="テキスト ボックス 4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3" name="テキスト ボックス 4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5" name="テキスト ボックス 4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49" name="直線コネクタ 448"/>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50"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51" name="直線コネクタ 450"/>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52"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53" name="直線コネクタ 452"/>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54"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55" name="フローチャート : 判断 454"/>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56" name="フローチャート : 判断 455"/>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126093</xdr:rowOff>
    </xdr:from>
    <xdr:to>
      <xdr:col>32</xdr:col>
      <xdr:colOff>238125</xdr:colOff>
      <xdr:row>56</xdr:row>
      <xdr:rowOff>56243</xdr:rowOff>
    </xdr:to>
    <xdr:sp macro="" textlink="">
      <xdr:nvSpPr>
        <xdr:cNvPr id="462" name="円/楕円 461"/>
        <xdr:cNvSpPr/>
      </xdr:nvSpPr>
      <xdr:spPr>
        <a:xfrm>
          <a:off x="22110700" y="95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79120</xdr:rowOff>
    </xdr:from>
    <xdr:ext cx="469744" cy="259045"/>
    <xdr:sp macro="" textlink="">
      <xdr:nvSpPr>
        <xdr:cNvPr id="463" name="【学校施設】&#10;一人当たり面積該当値テキスト"/>
        <xdr:cNvSpPr txBox="1"/>
      </xdr:nvSpPr>
      <xdr:spPr>
        <a:xfrm>
          <a:off x="22250400" y="95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114119</xdr:rowOff>
    </xdr:from>
    <xdr:to>
      <xdr:col>31</xdr:col>
      <xdr:colOff>85725</xdr:colOff>
      <xdr:row>56</xdr:row>
      <xdr:rowOff>44269</xdr:rowOff>
    </xdr:to>
    <xdr:sp macro="" textlink="">
      <xdr:nvSpPr>
        <xdr:cNvPr id="464" name="円/楕円 463"/>
        <xdr:cNvSpPr/>
      </xdr:nvSpPr>
      <xdr:spPr>
        <a:xfrm>
          <a:off x="21272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164919</xdr:rowOff>
    </xdr:from>
    <xdr:to>
      <xdr:col>32</xdr:col>
      <xdr:colOff>187325</xdr:colOff>
      <xdr:row>56</xdr:row>
      <xdr:rowOff>5443</xdr:rowOff>
    </xdr:to>
    <xdr:cxnSp macro="">
      <xdr:nvCxnSpPr>
        <xdr:cNvPr id="465" name="直線コネクタ 464"/>
        <xdr:cNvCxnSpPr/>
      </xdr:nvCxnSpPr>
      <xdr:spPr>
        <a:xfrm>
          <a:off x="21323300" y="9594669"/>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89280</xdr:rowOff>
    </xdr:from>
    <xdr:ext cx="469744" cy="259045"/>
    <xdr:sp macro="" textlink="">
      <xdr:nvSpPr>
        <xdr:cNvPr id="466"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60796</xdr:rowOff>
    </xdr:from>
    <xdr:ext cx="469744" cy="259045"/>
    <xdr:sp macro="" textlink="">
      <xdr:nvSpPr>
        <xdr:cNvPr id="467" name="n_1mainValue【学校施設】&#10;一人当たり面積"/>
        <xdr:cNvSpPr txBox="1"/>
      </xdr:nvSpPr>
      <xdr:spPr>
        <a:xfrm>
          <a:off x="21075727" y="93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92" name="直線コネクタ 491"/>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93"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94" name="直線コネクタ 49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95"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96" name="直線コネクタ 495"/>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97"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98" name="フローチャート : 判断 497"/>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99" name="フローチャート : 判断 498"/>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101600</xdr:rowOff>
    </xdr:from>
    <xdr:to>
      <xdr:col>23</xdr:col>
      <xdr:colOff>568325</xdr:colOff>
      <xdr:row>81</xdr:row>
      <xdr:rowOff>31750</xdr:rowOff>
    </xdr:to>
    <xdr:sp macro="" textlink="">
      <xdr:nvSpPr>
        <xdr:cNvPr id="505" name="円/楕円 504"/>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124477</xdr:rowOff>
    </xdr:from>
    <xdr:ext cx="405111" cy="259045"/>
    <xdr:sp macro="" textlink="">
      <xdr:nvSpPr>
        <xdr:cNvPr id="506" name="【児童館】&#10;有形固定資産減価償却率該当値テキスト"/>
        <xdr:cNvSpPr txBox="1"/>
      </xdr:nvSpPr>
      <xdr:spPr>
        <a:xfrm>
          <a:off x="16408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10161</xdr:rowOff>
    </xdr:from>
    <xdr:to>
      <xdr:col>22</xdr:col>
      <xdr:colOff>415925</xdr:colOff>
      <xdr:row>81</xdr:row>
      <xdr:rowOff>111761</xdr:rowOff>
    </xdr:to>
    <xdr:sp macro="" textlink="">
      <xdr:nvSpPr>
        <xdr:cNvPr id="507" name="円/楕円 506"/>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152400</xdr:rowOff>
    </xdr:from>
    <xdr:to>
      <xdr:col>23</xdr:col>
      <xdr:colOff>517525</xdr:colOff>
      <xdr:row>81</xdr:row>
      <xdr:rowOff>60961</xdr:rowOff>
    </xdr:to>
    <xdr:cxnSp macro="">
      <xdr:nvCxnSpPr>
        <xdr:cNvPr id="508" name="直線コネクタ 507"/>
        <xdr:cNvCxnSpPr/>
      </xdr:nvCxnSpPr>
      <xdr:spPr>
        <a:xfrm flipV="1">
          <a:off x="15481300" y="138684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169563</xdr:rowOff>
    </xdr:from>
    <xdr:ext cx="405111" cy="259045"/>
    <xdr:sp macro="" textlink="">
      <xdr:nvSpPr>
        <xdr:cNvPr id="509"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128288</xdr:rowOff>
    </xdr:from>
    <xdr:ext cx="405111" cy="259045"/>
    <xdr:sp macro="" textlink="">
      <xdr:nvSpPr>
        <xdr:cNvPr id="510" name="n_1mainValue【児童館】&#10;有形固定資産減価償却率"/>
        <xdr:cNvSpPr txBox="1"/>
      </xdr:nvSpPr>
      <xdr:spPr>
        <a:xfrm>
          <a:off x="15266043"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34" name="直線コネクタ 53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35"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36" name="直線コネクタ 53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37"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38" name="直線コネクタ 53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39"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40" name="フローチャート : 判断 53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41" name="フローチャート : 判断 540"/>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47" name="円/楕円 546"/>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86377</xdr:rowOff>
    </xdr:from>
    <xdr:ext cx="469744" cy="259045"/>
    <xdr:sp macro="" textlink="">
      <xdr:nvSpPr>
        <xdr:cNvPr id="548" name="【児童館】&#10;一人当たり面積該当値テキスト"/>
        <xdr:cNvSpPr txBox="1"/>
      </xdr:nvSpPr>
      <xdr:spPr>
        <a:xfrm>
          <a:off x="222504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63500</xdr:rowOff>
    </xdr:from>
    <xdr:to>
      <xdr:col>31</xdr:col>
      <xdr:colOff>85725</xdr:colOff>
      <xdr:row>82</xdr:row>
      <xdr:rowOff>165100</xdr:rowOff>
    </xdr:to>
    <xdr:sp macro="" textlink="">
      <xdr:nvSpPr>
        <xdr:cNvPr id="549" name="円/楕円 548"/>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114300</xdr:rowOff>
    </xdr:from>
    <xdr:to>
      <xdr:col>32</xdr:col>
      <xdr:colOff>187325</xdr:colOff>
      <xdr:row>82</xdr:row>
      <xdr:rowOff>114300</xdr:rowOff>
    </xdr:to>
    <xdr:cxnSp macro="">
      <xdr:nvCxnSpPr>
        <xdr:cNvPr id="550" name="直線コネクタ 549"/>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22877</xdr:rowOff>
    </xdr:from>
    <xdr:ext cx="469744" cy="259045"/>
    <xdr:sp macro="" textlink="">
      <xdr:nvSpPr>
        <xdr:cNvPr id="551"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10177</xdr:rowOff>
    </xdr:from>
    <xdr:ext cx="469744" cy="259045"/>
    <xdr:sp macro="" textlink="">
      <xdr:nvSpPr>
        <xdr:cNvPr id="552"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75" name="直線コネクタ 574"/>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76"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77" name="直線コネクタ 576"/>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78"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79" name="直線コネクタ 578"/>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80"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81" name="フローチャート : 判断 580"/>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82" name="フローチャート : 判断 581"/>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123698</xdr:rowOff>
    </xdr:from>
    <xdr:to>
      <xdr:col>23</xdr:col>
      <xdr:colOff>568325</xdr:colOff>
      <xdr:row>102</xdr:row>
      <xdr:rowOff>53848</xdr:rowOff>
    </xdr:to>
    <xdr:sp macro="" textlink="">
      <xdr:nvSpPr>
        <xdr:cNvPr id="588" name="円/楕円 587"/>
        <xdr:cNvSpPr/>
      </xdr:nvSpPr>
      <xdr:spPr>
        <a:xfrm>
          <a:off x="16268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146575</xdr:rowOff>
    </xdr:from>
    <xdr:ext cx="405111" cy="259045"/>
    <xdr:sp macro="" textlink="">
      <xdr:nvSpPr>
        <xdr:cNvPr id="589" name="【公民館】&#10;有形固定資産減価償却率該当値テキスト"/>
        <xdr:cNvSpPr txBox="1"/>
      </xdr:nvSpPr>
      <xdr:spPr>
        <a:xfrm>
          <a:off x="16408400"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2539</xdr:rowOff>
    </xdr:from>
    <xdr:to>
      <xdr:col>22</xdr:col>
      <xdr:colOff>415925</xdr:colOff>
      <xdr:row>102</xdr:row>
      <xdr:rowOff>104139</xdr:rowOff>
    </xdr:to>
    <xdr:sp macro="" textlink="">
      <xdr:nvSpPr>
        <xdr:cNvPr id="590" name="円/楕円 589"/>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3048</xdr:rowOff>
    </xdr:from>
    <xdr:to>
      <xdr:col>23</xdr:col>
      <xdr:colOff>517525</xdr:colOff>
      <xdr:row>102</xdr:row>
      <xdr:rowOff>53339</xdr:rowOff>
    </xdr:to>
    <xdr:cxnSp macro="">
      <xdr:nvCxnSpPr>
        <xdr:cNvPr id="591" name="直線コネクタ 590"/>
        <xdr:cNvCxnSpPr/>
      </xdr:nvCxnSpPr>
      <xdr:spPr>
        <a:xfrm flipV="1">
          <a:off x="15481300" y="174909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145559</xdr:rowOff>
    </xdr:from>
    <xdr:ext cx="405111" cy="259045"/>
    <xdr:sp macro="" textlink="">
      <xdr:nvSpPr>
        <xdr:cNvPr id="592"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120666</xdr:rowOff>
    </xdr:from>
    <xdr:ext cx="405111" cy="259045"/>
    <xdr:sp macro="" textlink="">
      <xdr:nvSpPr>
        <xdr:cNvPr id="593" name="n_1mainValue【公民館】&#10;有形固定資産減価償却率"/>
        <xdr:cNvSpPr txBox="1"/>
      </xdr:nvSpPr>
      <xdr:spPr>
        <a:xfrm>
          <a:off x="15266043"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4" name="直線コネクタ 6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5" name="テキスト ボックス 6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6" name="直線コネクタ 6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7" name="テキスト ボックス 6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8" name="直線コネクタ 6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9" name="テキスト ボックス 6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0" name="直線コネクタ 6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1" name="テキスト ボックス 6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615" name="直線コネクタ 614"/>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16"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17" name="直線コネクタ 616"/>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618"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619" name="直線コネクタ 6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20"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21" name="フローチャート : 判断 62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22" name="フローチャート : 判断 62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13970</xdr:rowOff>
    </xdr:from>
    <xdr:to>
      <xdr:col>32</xdr:col>
      <xdr:colOff>238125</xdr:colOff>
      <xdr:row>107</xdr:row>
      <xdr:rowOff>115570</xdr:rowOff>
    </xdr:to>
    <xdr:sp macro="" textlink="">
      <xdr:nvSpPr>
        <xdr:cNvPr id="628" name="円/楕円 627"/>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100347</xdr:rowOff>
    </xdr:from>
    <xdr:ext cx="469744" cy="259045"/>
    <xdr:sp macro="" textlink="">
      <xdr:nvSpPr>
        <xdr:cNvPr id="629" name="【公民館】&#10;一人当たり面積該当値テキスト"/>
        <xdr:cNvSpPr txBox="1"/>
      </xdr:nvSpPr>
      <xdr:spPr>
        <a:xfrm>
          <a:off x="222504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13970</xdr:rowOff>
    </xdr:from>
    <xdr:to>
      <xdr:col>31</xdr:col>
      <xdr:colOff>85725</xdr:colOff>
      <xdr:row>107</xdr:row>
      <xdr:rowOff>115570</xdr:rowOff>
    </xdr:to>
    <xdr:sp macro="" textlink="">
      <xdr:nvSpPr>
        <xdr:cNvPr id="630" name="円/楕円 62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64770</xdr:rowOff>
    </xdr:from>
    <xdr:to>
      <xdr:col>32</xdr:col>
      <xdr:colOff>187325</xdr:colOff>
      <xdr:row>107</xdr:row>
      <xdr:rowOff>64770</xdr:rowOff>
    </xdr:to>
    <xdr:cxnSp macro="">
      <xdr:nvCxnSpPr>
        <xdr:cNvPr id="631" name="直線コネクタ 630"/>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63516</xdr:rowOff>
    </xdr:from>
    <xdr:ext cx="469744" cy="259045"/>
    <xdr:sp macro="" textlink="">
      <xdr:nvSpPr>
        <xdr:cNvPr id="632" name="n_1ave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106697</xdr:rowOff>
    </xdr:from>
    <xdr:ext cx="469744" cy="259045"/>
    <xdr:sp macro="" textlink="">
      <xdr:nvSpPr>
        <xdr:cNvPr id="633"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公営住宅は現在、日新団地において建替を行っているため、類似団体と比較して有形固定資産減価償却率が低くなっています。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　学校施設は今後、新設や大規模改修等を行うため、有形固定資産減価償却率が下がる見込みとなっています。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54792</xdr:rowOff>
    </xdr:from>
    <xdr:to>
      <xdr:col>6</xdr:col>
      <xdr:colOff>561975</xdr:colOff>
      <xdr:row>34</xdr:row>
      <xdr:rowOff>156392</xdr:rowOff>
    </xdr:to>
    <xdr:sp macro="" textlink="">
      <xdr:nvSpPr>
        <xdr:cNvPr id="72" name="円/楕円 71"/>
        <xdr:cNvSpPr/>
      </xdr:nvSpPr>
      <xdr:spPr>
        <a:xfrm>
          <a:off x="4584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77669</xdr:rowOff>
    </xdr:from>
    <xdr:ext cx="405111" cy="259045"/>
    <xdr:sp macro="" textlink="">
      <xdr:nvSpPr>
        <xdr:cNvPr id="73" name="【図書館】&#10;有形固定資産減価償却率該当値テキスト"/>
        <xdr:cNvSpPr txBox="1"/>
      </xdr:nvSpPr>
      <xdr:spPr>
        <a:xfrm>
          <a:off x="47244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126637</xdr:rowOff>
    </xdr:from>
    <xdr:to>
      <xdr:col>5</xdr:col>
      <xdr:colOff>409575</xdr:colOff>
      <xdr:row>35</xdr:row>
      <xdr:rowOff>56787</xdr:rowOff>
    </xdr:to>
    <xdr:sp macro="" textlink="">
      <xdr:nvSpPr>
        <xdr:cNvPr id="74" name="円/楕円 73"/>
        <xdr:cNvSpPr/>
      </xdr:nvSpPr>
      <xdr:spPr>
        <a:xfrm>
          <a:off x="3746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105592</xdr:rowOff>
    </xdr:from>
    <xdr:to>
      <xdr:col>6</xdr:col>
      <xdr:colOff>511175</xdr:colOff>
      <xdr:row>35</xdr:row>
      <xdr:rowOff>5987</xdr:rowOff>
    </xdr:to>
    <xdr:cxnSp macro="">
      <xdr:nvCxnSpPr>
        <xdr:cNvPr id="75" name="直線コネクタ 74"/>
        <xdr:cNvCxnSpPr/>
      </xdr:nvCxnSpPr>
      <xdr:spPr>
        <a:xfrm flipV="1">
          <a:off x="3797300" y="593489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59344</xdr:rowOff>
    </xdr:from>
    <xdr:ext cx="405111" cy="259045"/>
    <xdr:sp macro="" textlink="">
      <xdr:nvSpPr>
        <xdr:cNvPr id="76" name="n_1aveValue【図書館】&#10;有形固定資産減価償却率"/>
        <xdr:cNvSpPr txBox="1"/>
      </xdr:nvSpPr>
      <xdr:spPr>
        <a:xfrm>
          <a:off x="3582043"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73314</xdr:rowOff>
    </xdr:from>
    <xdr:ext cx="405111" cy="259045"/>
    <xdr:sp macro="" textlink="">
      <xdr:nvSpPr>
        <xdr:cNvPr id="77" name="n_1mainValue【図書館】&#10;有形固定資産減価償却率"/>
        <xdr:cNvSpPr txBox="1"/>
      </xdr:nvSpPr>
      <xdr:spPr>
        <a:xfrm>
          <a:off x="3582043"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4" name="直線コネクタ 103"/>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5"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6" name="直線コネクタ 10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7"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8" name="直線コネクタ 107"/>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129920</xdr:rowOff>
    </xdr:from>
    <xdr:ext cx="469744" cy="259045"/>
    <xdr:sp macro="" textlink="">
      <xdr:nvSpPr>
        <xdr:cNvPr id="109" name="【図書館】&#10;一人当たり面積平均値テキスト"/>
        <xdr:cNvSpPr txBox="1"/>
      </xdr:nvSpPr>
      <xdr:spPr>
        <a:xfrm>
          <a:off x="105664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10" name="フローチャート : 判断 109"/>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11" name="フローチャート : 判断 110"/>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33565</xdr:rowOff>
    </xdr:from>
    <xdr:to>
      <xdr:col>15</xdr:col>
      <xdr:colOff>231775</xdr:colOff>
      <xdr:row>39</xdr:row>
      <xdr:rowOff>135165</xdr:rowOff>
    </xdr:to>
    <xdr:sp macro="" textlink="">
      <xdr:nvSpPr>
        <xdr:cNvPr id="117" name="円/楕円 116"/>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11992</xdr:rowOff>
    </xdr:from>
    <xdr:ext cx="469744" cy="259045"/>
    <xdr:sp macro="" textlink="">
      <xdr:nvSpPr>
        <xdr:cNvPr id="118" name="【図書館】&#10;一人当たり面積該当値テキスト"/>
        <xdr:cNvSpPr txBox="1"/>
      </xdr:nvSpPr>
      <xdr:spPr>
        <a:xfrm>
          <a:off x="105664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66222</xdr:rowOff>
    </xdr:from>
    <xdr:to>
      <xdr:col>14</xdr:col>
      <xdr:colOff>79375</xdr:colOff>
      <xdr:row>39</xdr:row>
      <xdr:rowOff>167822</xdr:rowOff>
    </xdr:to>
    <xdr:sp macro="" textlink="">
      <xdr:nvSpPr>
        <xdr:cNvPr id="119" name="円/楕円 118"/>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84365</xdr:rowOff>
    </xdr:from>
    <xdr:to>
      <xdr:col>15</xdr:col>
      <xdr:colOff>180975</xdr:colOff>
      <xdr:row>39</xdr:row>
      <xdr:rowOff>117022</xdr:rowOff>
    </xdr:to>
    <xdr:cxnSp macro="">
      <xdr:nvCxnSpPr>
        <xdr:cNvPr id="120" name="直線コネクタ 119"/>
        <xdr:cNvCxnSpPr/>
      </xdr:nvCxnSpPr>
      <xdr:spPr>
        <a:xfrm flipV="1">
          <a:off x="9639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21"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12899</xdr:rowOff>
    </xdr:from>
    <xdr:ext cx="469744" cy="259045"/>
    <xdr:sp macro="" textlink="">
      <xdr:nvSpPr>
        <xdr:cNvPr id="122"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7" name="直線コネクタ 146"/>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8"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9" name="直線コネクタ 148"/>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50"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51" name="直線コネクタ 150"/>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111142</xdr:rowOff>
    </xdr:from>
    <xdr:ext cx="405111" cy="259045"/>
    <xdr:sp macro="" textlink="">
      <xdr:nvSpPr>
        <xdr:cNvPr id="152" name="【体育館・プール】&#10;有形固定資産減価償却率平均値テキスト"/>
        <xdr:cNvSpPr txBox="1"/>
      </xdr:nvSpPr>
      <xdr:spPr>
        <a:xfrm>
          <a:off x="4724400" y="10226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53" name="フローチャート : 判断 152"/>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54" name="フローチャート : 判断 153"/>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60" name="円/楕円 159"/>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17</xdr:rowOff>
    </xdr:from>
    <xdr:ext cx="405111" cy="259045"/>
    <xdr:sp macro="" textlink="">
      <xdr:nvSpPr>
        <xdr:cNvPr id="161" name="【体育館・プール】&#10;有形固定資産減価償却率該当値テキスト"/>
        <xdr:cNvSpPr txBox="1"/>
      </xdr:nvSpPr>
      <xdr:spPr>
        <a:xfrm>
          <a:off x="47244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46355</xdr:rowOff>
    </xdr:from>
    <xdr:to>
      <xdr:col>5</xdr:col>
      <xdr:colOff>409575</xdr:colOff>
      <xdr:row>61</xdr:row>
      <xdr:rowOff>147955</xdr:rowOff>
    </xdr:to>
    <xdr:sp macro="" textlink="">
      <xdr:nvSpPr>
        <xdr:cNvPr id="162" name="円/楕円 161"/>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72390</xdr:rowOff>
    </xdr:from>
    <xdr:to>
      <xdr:col>6</xdr:col>
      <xdr:colOff>511175</xdr:colOff>
      <xdr:row>61</xdr:row>
      <xdr:rowOff>97155</xdr:rowOff>
    </xdr:to>
    <xdr:cxnSp macro="">
      <xdr:nvCxnSpPr>
        <xdr:cNvPr id="163" name="直線コネクタ 162"/>
        <xdr:cNvCxnSpPr/>
      </xdr:nvCxnSpPr>
      <xdr:spPr>
        <a:xfrm flipV="1">
          <a:off x="3797300" y="105308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137812</xdr:rowOff>
    </xdr:from>
    <xdr:ext cx="405111" cy="259045"/>
    <xdr:sp macro="" textlink="">
      <xdr:nvSpPr>
        <xdr:cNvPr id="164" name="n_1aveValue【体育館・プー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139082</xdr:rowOff>
    </xdr:from>
    <xdr:ext cx="405111" cy="259045"/>
    <xdr:sp macro="" textlink="">
      <xdr:nvSpPr>
        <xdr:cNvPr id="165" name="n_1mainValue【体育館・プール】&#10;有形固定資産減価償却率"/>
        <xdr:cNvSpPr txBox="1"/>
      </xdr:nvSpPr>
      <xdr:spPr>
        <a:xfrm>
          <a:off x="3582043"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87" name="直線コネクタ 186"/>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88"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9" name="直線コネクタ 188"/>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90"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91" name="直線コネクタ 190"/>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92"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93" name="フローチャート : 判断 192"/>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94" name="フローチャート : 判断 193"/>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118364</xdr:rowOff>
    </xdr:from>
    <xdr:to>
      <xdr:col>15</xdr:col>
      <xdr:colOff>231775</xdr:colOff>
      <xdr:row>57</xdr:row>
      <xdr:rowOff>48514</xdr:rowOff>
    </xdr:to>
    <xdr:sp macro="" textlink="">
      <xdr:nvSpPr>
        <xdr:cNvPr id="200" name="円/楕円 199"/>
        <xdr:cNvSpPr/>
      </xdr:nvSpPr>
      <xdr:spPr>
        <a:xfrm>
          <a:off x="10426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71391</xdr:rowOff>
    </xdr:from>
    <xdr:ext cx="469744" cy="259045"/>
    <xdr:sp macro="" textlink="">
      <xdr:nvSpPr>
        <xdr:cNvPr id="201" name="【体育館・プール】&#10;一人当たり面積該当値テキスト"/>
        <xdr:cNvSpPr txBox="1"/>
      </xdr:nvSpPr>
      <xdr:spPr>
        <a:xfrm>
          <a:off x="10566400" y="96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145796</xdr:rowOff>
    </xdr:from>
    <xdr:to>
      <xdr:col>14</xdr:col>
      <xdr:colOff>79375</xdr:colOff>
      <xdr:row>57</xdr:row>
      <xdr:rowOff>75946</xdr:rowOff>
    </xdr:to>
    <xdr:sp macro="" textlink="">
      <xdr:nvSpPr>
        <xdr:cNvPr id="202" name="円/楕円 201"/>
        <xdr:cNvSpPr/>
      </xdr:nvSpPr>
      <xdr:spPr>
        <a:xfrm>
          <a:off x="9588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169164</xdr:rowOff>
    </xdr:from>
    <xdr:to>
      <xdr:col>15</xdr:col>
      <xdr:colOff>180975</xdr:colOff>
      <xdr:row>57</xdr:row>
      <xdr:rowOff>25146</xdr:rowOff>
    </xdr:to>
    <xdr:cxnSp macro="">
      <xdr:nvCxnSpPr>
        <xdr:cNvPr id="203" name="直線コネクタ 202"/>
        <xdr:cNvCxnSpPr/>
      </xdr:nvCxnSpPr>
      <xdr:spPr>
        <a:xfrm flipV="1">
          <a:off x="9639300" y="9770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69359</xdr:rowOff>
    </xdr:from>
    <xdr:ext cx="469744" cy="259045"/>
    <xdr:sp macro="" textlink="">
      <xdr:nvSpPr>
        <xdr:cNvPr id="204" name="n_1ave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92473</xdr:rowOff>
    </xdr:from>
    <xdr:ext cx="469744" cy="259045"/>
    <xdr:sp macro="" textlink="">
      <xdr:nvSpPr>
        <xdr:cNvPr id="205" name="n_1mainValue【体育館・プール】&#10;一人当たり面積"/>
        <xdr:cNvSpPr txBox="1"/>
      </xdr:nvSpPr>
      <xdr:spPr>
        <a:xfrm>
          <a:off x="9391727" y="95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29" name="直線コネクタ 228"/>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30"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31" name="直線コネクタ 23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3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33" name="直線コネクタ 23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160672</xdr:rowOff>
    </xdr:from>
    <xdr:ext cx="405111" cy="259045"/>
    <xdr:sp macro="" textlink="">
      <xdr:nvSpPr>
        <xdr:cNvPr id="234" name="【福祉施設】&#10;有形固定資産減価償却率平均値テキスト"/>
        <xdr:cNvSpPr txBox="1"/>
      </xdr:nvSpPr>
      <xdr:spPr>
        <a:xfrm>
          <a:off x="47244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35" name="フローチャート : 判断 23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36" name="フローチャート : 判断 235"/>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137795</xdr:rowOff>
    </xdr:from>
    <xdr:to>
      <xdr:col>6</xdr:col>
      <xdr:colOff>561975</xdr:colOff>
      <xdr:row>86</xdr:row>
      <xdr:rowOff>67945</xdr:rowOff>
    </xdr:to>
    <xdr:sp macro="" textlink="">
      <xdr:nvSpPr>
        <xdr:cNvPr id="242" name="円/楕円 241"/>
        <xdr:cNvSpPr/>
      </xdr:nvSpPr>
      <xdr:spPr>
        <a:xfrm>
          <a:off x="4584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52722</xdr:rowOff>
    </xdr:from>
    <xdr:ext cx="340478" cy="259045"/>
    <xdr:sp macro="" textlink="">
      <xdr:nvSpPr>
        <xdr:cNvPr id="243" name="【福祉施設】&#10;有形固定資産減価償却率該当値テキスト"/>
        <xdr:cNvSpPr txBox="1"/>
      </xdr:nvSpPr>
      <xdr:spPr>
        <a:xfrm>
          <a:off x="4724400" y="1462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133986</xdr:rowOff>
    </xdr:from>
    <xdr:to>
      <xdr:col>5</xdr:col>
      <xdr:colOff>409575</xdr:colOff>
      <xdr:row>78</xdr:row>
      <xdr:rowOff>64136</xdr:rowOff>
    </xdr:to>
    <xdr:sp macro="" textlink="">
      <xdr:nvSpPr>
        <xdr:cNvPr id="244" name="円/楕円 243"/>
        <xdr:cNvSpPr/>
      </xdr:nvSpPr>
      <xdr:spPr>
        <a:xfrm>
          <a:off x="3746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13336</xdr:rowOff>
    </xdr:from>
    <xdr:to>
      <xdr:col>6</xdr:col>
      <xdr:colOff>511175</xdr:colOff>
      <xdr:row>86</xdr:row>
      <xdr:rowOff>17145</xdr:rowOff>
    </xdr:to>
    <xdr:cxnSp macro="">
      <xdr:nvCxnSpPr>
        <xdr:cNvPr id="245" name="直線コネクタ 244"/>
        <xdr:cNvCxnSpPr/>
      </xdr:nvCxnSpPr>
      <xdr:spPr>
        <a:xfrm>
          <a:off x="3797300" y="13386436"/>
          <a:ext cx="838200" cy="13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108602</xdr:rowOff>
    </xdr:from>
    <xdr:ext cx="405111" cy="259045"/>
    <xdr:sp macro="" textlink="">
      <xdr:nvSpPr>
        <xdr:cNvPr id="246"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80663</xdr:rowOff>
    </xdr:from>
    <xdr:ext cx="405111" cy="259045"/>
    <xdr:sp macro="" textlink="">
      <xdr:nvSpPr>
        <xdr:cNvPr id="247" name="n_1mainValue【福祉施設】&#10;有形固定資産減価償却率"/>
        <xdr:cNvSpPr txBox="1"/>
      </xdr:nvSpPr>
      <xdr:spPr>
        <a:xfrm>
          <a:off x="3582043"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8" name="直線コネクタ 2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9" name="テキスト ボックス 2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0" name="直線コネクタ 2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1" name="テキスト ボックス 2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4" name="直線コネクタ 2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5" name="テキスト ボックス 2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6" name="直線コネクタ 2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7" name="テキスト ボックス 2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25400</xdr:rowOff>
    </xdr:from>
    <xdr:to>
      <xdr:col>15</xdr:col>
      <xdr:colOff>180340</xdr:colOff>
      <xdr:row>85</xdr:row>
      <xdr:rowOff>82550</xdr:rowOff>
    </xdr:to>
    <xdr:cxnSp macro="">
      <xdr:nvCxnSpPr>
        <xdr:cNvPr id="271" name="直線コネクタ 270"/>
        <xdr:cNvCxnSpPr/>
      </xdr:nvCxnSpPr>
      <xdr:spPr>
        <a:xfrm flipV="1">
          <a:off x="10476865" y="13398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86377</xdr:rowOff>
    </xdr:from>
    <xdr:ext cx="469744" cy="259045"/>
    <xdr:sp macro="" textlink="">
      <xdr:nvSpPr>
        <xdr:cNvPr id="272" name="【福祉施設】&#10;一人当たり面積最小値テキスト"/>
        <xdr:cNvSpPr txBox="1"/>
      </xdr:nvSpPr>
      <xdr:spPr>
        <a:xfrm>
          <a:off x="105664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82550</xdr:rowOff>
    </xdr:from>
    <xdr:to>
      <xdr:col>15</xdr:col>
      <xdr:colOff>269875</xdr:colOff>
      <xdr:row>85</xdr:row>
      <xdr:rowOff>82550</xdr:rowOff>
    </xdr:to>
    <xdr:cxnSp macro="">
      <xdr:nvCxnSpPr>
        <xdr:cNvPr id="273" name="直線コネクタ 272"/>
        <xdr:cNvCxnSpPr/>
      </xdr:nvCxnSpPr>
      <xdr:spPr>
        <a:xfrm>
          <a:off x="10388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143527</xdr:rowOff>
    </xdr:from>
    <xdr:ext cx="469744" cy="259045"/>
    <xdr:sp macro="" textlink="">
      <xdr:nvSpPr>
        <xdr:cNvPr id="274" name="【福祉施設】&#10;一人当たり面積最大値テキスト"/>
        <xdr:cNvSpPr txBox="1"/>
      </xdr:nvSpPr>
      <xdr:spPr>
        <a:xfrm>
          <a:off x="105664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275" name="直線コネクタ 27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86377</xdr:rowOff>
    </xdr:from>
    <xdr:ext cx="469744" cy="259045"/>
    <xdr:sp macro="" textlink="">
      <xdr:nvSpPr>
        <xdr:cNvPr id="276" name="【福祉施設】&#10;一人当たり面積平均値テキスト"/>
        <xdr:cNvSpPr txBox="1"/>
      </xdr:nvSpPr>
      <xdr:spPr>
        <a:xfrm>
          <a:off x="105664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63500</xdr:rowOff>
    </xdr:from>
    <xdr:to>
      <xdr:col>15</xdr:col>
      <xdr:colOff>231775</xdr:colOff>
      <xdr:row>82</xdr:row>
      <xdr:rowOff>165100</xdr:rowOff>
    </xdr:to>
    <xdr:sp macro="" textlink="">
      <xdr:nvSpPr>
        <xdr:cNvPr id="277" name="フローチャート : 判断 276"/>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120650</xdr:rowOff>
    </xdr:from>
    <xdr:to>
      <xdr:col>14</xdr:col>
      <xdr:colOff>79375</xdr:colOff>
      <xdr:row>84</xdr:row>
      <xdr:rowOff>50800</xdr:rowOff>
    </xdr:to>
    <xdr:sp macro="" textlink="">
      <xdr:nvSpPr>
        <xdr:cNvPr id="278" name="フローチャート : 判断 277"/>
        <xdr:cNvSpPr/>
      </xdr:nvSpPr>
      <xdr:spPr>
        <a:xfrm>
          <a:off x="9588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69850</xdr:rowOff>
    </xdr:from>
    <xdr:to>
      <xdr:col>15</xdr:col>
      <xdr:colOff>231775</xdr:colOff>
      <xdr:row>84</xdr:row>
      <xdr:rowOff>0</xdr:rowOff>
    </xdr:to>
    <xdr:sp macro="" textlink="">
      <xdr:nvSpPr>
        <xdr:cNvPr id="284" name="円/楕円 283"/>
        <xdr:cNvSpPr/>
      </xdr:nvSpPr>
      <xdr:spPr>
        <a:xfrm>
          <a:off x="10426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48277</xdr:rowOff>
    </xdr:from>
    <xdr:ext cx="469744" cy="259045"/>
    <xdr:sp macro="" textlink="">
      <xdr:nvSpPr>
        <xdr:cNvPr id="285" name="【福祉施設】&#10;一人当たり面積該当値テキスト"/>
        <xdr:cNvSpPr txBox="1"/>
      </xdr:nvSpPr>
      <xdr:spPr>
        <a:xfrm>
          <a:off x="105664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86" name="円/楕円 285"/>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120650</xdr:rowOff>
    </xdr:from>
    <xdr:to>
      <xdr:col>15</xdr:col>
      <xdr:colOff>180975</xdr:colOff>
      <xdr:row>85</xdr:row>
      <xdr:rowOff>95250</xdr:rowOff>
    </xdr:to>
    <xdr:cxnSp macro="">
      <xdr:nvCxnSpPr>
        <xdr:cNvPr id="287" name="直線コネクタ 286"/>
        <xdr:cNvCxnSpPr/>
      </xdr:nvCxnSpPr>
      <xdr:spPr>
        <a:xfrm flipV="1">
          <a:off x="9639300" y="143510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67327</xdr:rowOff>
    </xdr:from>
    <xdr:ext cx="469744" cy="259045"/>
    <xdr:sp macro="" textlink="">
      <xdr:nvSpPr>
        <xdr:cNvPr id="288" name="n_1aveValue【福祉施設】&#10;一人当たり面積"/>
        <xdr:cNvSpPr txBox="1"/>
      </xdr:nvSpPr>
      <xdr:spPr>
        <a:xfrm>
          <a:off x="9391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137177</xdr:rowOff>
    </xdr:from>
    <xdr:ext cx="469744" cy="259045"/>
    <xdr:sp macro="" textlink="">
      <xdr:nvSpPr>
        <xdr:cNvPr id="289"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7" name="正方形/長方形 29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8" name="テキスト ボックス 29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9" name="直線コネクタ 29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0" name="テキスト ボックス 29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1" name="直線コネクタ 30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2" name="テキスト ボックス 30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3" name="直線コネクタ 30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4" name="テキスト ボックス 30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5" name="直線コネクタ 30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6" name="テキスト ボックス 30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7" name="直線コネクタ 30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8" name="テキスト ボックス 30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9" name="直線コネクタ 30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0" name="テキスト ボックス 30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314" name="直線コネクタ 313"/>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15"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16" name="直線コネクタ 315"/>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7"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8" name="直線コネクタ 31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61613</xdr:rowOff>
    </xdr:from>
    <xdr:ext cx="405111" cy="259045"/>
    <xdr:sp macro="" textlink="">
      <xdr:nvSpPr>
        <xdr:cNvPr id="319" name="【市民会館】&#10;有形固定資産減価償却率平均値テキスト"/>
        <xdr:cNvSpPr txBox="1"/>
      </xdr:nvSpPr>
      <xdr:spPr>
        <a:xfrm>
          <a:off x="47244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20" name="フローチャート : 判断 319"/>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21" name="フローチャート : 判断 320"/>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122555</xdr:rowOff>
    </xdr:from>
    <xdr:to>
      <xdr:col>6</xdr:col>
      <xdr:colOff>561975</xdr:colOff>
      <xdr:row>106</xdr:row>
      <xdr:rowOff>52705</xdr:rowOff>
    </xdr:to>
    <xdr:sp macro="" textlink="">
      <xdr:nvSpPr>
        <xdr:cNvPr id="327" name="円/楕円 326"/>
        <xdr:cNvSpPr/>
      </xdr:nvSpPr>
      <xdr:spPr>
        <a:xfrm>
          <a:off x="4584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100982</xdr:rowOff>
    </xdr:from>
    <xdr:ext cx="405111" cy="259045"/>
    <xdr:sp macro="" textlink="">
      <xdr:nvSpPr>
        <xdr:cNvPr id="328" name="【市民会館】&#10;有形固定資産減価償却率該当値テキスト"/>
        <xdr:cNvSpPr txBox="1"/>
      </xdr:nvSpPr>
      <xdr:spPr>
        <a:xfrm>
          <a:off x="47244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160655</xdr:rowOff>
    </xdr:from>
    <xdr:to>
      <xdr:col>5</xdr:col>
      <xdr:colOff>409575</xdr:colOff>
      <xdr:row>106</xdr:row>
      <xdr:rowOff>90805</xdr:rowOff>
    </xdr:to>
    <xdr:sp macro="" textlink="">
      <xdr:nvSpPr>
        <xdr:cNvPr id="329" name="円/楕円 328"/>
        <xdr:cNvSpPr/>
      </xdr:nvSpPr>
      <xdr:spPr>
        <a:xfrm>
          <a:off x="3746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1905</xdr:rowOff>
    </xdr:from>
    <xdr:to>
      <xdr:col>6</xdr:col>
      <xdr:colOff>511175</xdr:colOff>
      <xdr:row>106</xdr:row>
      <xdr:rowOff>40005</xdr:rowOff>
    </xdr:to>
    <xdr:cxnSp macro="">
      <xdr:nvCxnSpPr>
        <xdr:cNvPr id="330" name="直線コネクタ 329"/>
        <xdr:cNvCxnSpPr/>
      </xdr:nvCxnSpPr>
      <xdr:spPr>
        <a:xfrm flipV="1">
          <a:off x="3797300" y="18175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147338</xdr:rowOff>
    </xdr:from>
    <xdr:ext cx="405111" cy="259045"/>
    <xdr:sp macro="" textlink="">
      <xdr:nvSpPr>
        <xdr:cNvPr id="331" name="n_1aveValue【市民会館】&#10;有形固定資産減価償却率"/>
        <xdr:cNvSpPr txBox="1"/>
      </xdr:nvSpPr>
      <xdr:spPr>
        <a:xfrm>
          <a:off x="3582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81932</xdr:rowOff>
    </xdr:from>
    <xdr:ext cx="405111" cy="259045"/>
    <xdr:sp macro="" textlink="">
      <xdr:nvSpPr>
        <xdr:cNvPr id="332" name="n_1mainValue【市民会館】&#10;有形固定資産減価償却率"/>
        <xdr:cNvSpPr txBox="1"/>
      </xdr:nvSpPr>
      <xdr:spPr>
        <a:xfrm>
          <a:off x="3582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3" name="直線コネクタ 3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4" name="テキスト ボックス 3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5" name="直線コネクタ 3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6" name="テキスト ボックス 3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7" name="直線コネクタ 3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8" name="テキスト ボックス 3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9" name="直線コネクタ 3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0" name="テキスト ボックス 3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54" name="直線コネクタ 353"/>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55"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56" name="直線コネクタ 355"/>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57"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58" name="直線コネクタ 357"/>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59"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60" name="フローチャート : 判断 359"/>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61" name="フローチャート : 判断 360"/>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157987</xdr:rowOff>
    </xdr:from>
    <xdr:to>
      <xdr:col>15</xdr:col>
      <xdr:colOff>231775</xdr:colOff>
      <xdr:row>103</xdr:row>
      <xdr:rowOff>88137</xdr:rowOff>
    </xdr:to>
    <xdr:sp macro="" textlink="">
      <xdr:nvSpPr>
        <xdr:cNvPr id="367" name="円/楕円 366"/>
        <xdr:cNvSpPr/>
      </xdr:nvSpPr>
      <xdr:spPr>
        <a:xfrm>
          <a:off x="10426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9414</xdr:rowOff>
    </xdr:from>
    <xdr:ext cx="469744" cy="259045"/>
    <xdr:sp macro="" textlink="">
      <xdr:nvSpPr>
        <xdr:cNvPr id="368" name="【市民会館】&#10;一人当たり面積該当値テキスト"/>
        <xdr:cNvSpPr txBox="1"/>
      </xdr:nvSpPr>
      <xdr:spPr>
        <a:xfrm>
          <a:off x="10566400" y="174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157987</xdr:rowOff>
    </xdr:from>
    <xdr:to>
      <xdr:col>14</xdr:col>
      <xdr:colOff>79375</xdr:colOff>
      <xdr:row>103</xdr:row>
      <xdr:rowOff>88137</xdr:rowOff>
    </xdr:to>
    <xdr:sp macro="" textlink="">
      <xdr:nvSpPr>
        <xdr:cNvPr id="369" name="円/楕円 368"/>
        <xdr:cNvSpPr/>
      </xdr:nvSpPr>
      <xdr:spPr>
        <a:xfrm>
          <a:off x="9588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37337</xdr:rowOff>
    </xdr:from>
    <xdr:to>
      <xdr:col>15</xdr:col>
      <xdr:colOff>180975</xdr:colOff>
      <xdr:row>103</xdr:row>
      <xdr:rowOff>37337</xdr:rowOff>
    </xdr:to>
    <xdr:cxnSp macro="">
      <xdr:nvCxnSpPr>
        <xdr:cNvPr id="370" name="直線コネクタ 369"/>
        <xdr:cNvCxnSpPr/>
      </xdr:nvCxnSpPr>
      <xdr:spPr>
        <a:xfrm>
          <a:off x="9639300" y="17696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22114</xdr:rowOff>
    </xdr:from>
    <xdr:ext cx="469744" cy="259045"/>
    <xdr:sp macro="" textlink="">
      <xdr:nvSpPr>
        <xdr:cNvPr id="371"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104664</xdr:rowOff>
    </xdr:from>
    <xdr:ext cx="469744" cy="259045"/>
    <xdr:sp macro="" textlink="">
      <xdr:nvSpPr>
        <xdr:cNvPr id="372" name="n_1mainValue【市民会館】&#10;一人当たり面積"/>
        <xdr:cNvSpPr txBox="1"/>
      </xdr:nvSpPr>
      <xdr:spPr>
        <a:xfrm>
          <a:off x="93917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4" name="直線コネクタ 3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5" name="テキスト ボックス 3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6" name="直線コネクタ 3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7" name="テキスト ボックス 3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8" name="直線コネクタ 3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9" name="テキスト ボックス 3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0" name="直線コネクタ 3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1" name="テキスト ボックス 3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3" name="テキスト ボックス 3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95" name="直線コネクタ 394"/>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96"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97" name="直線コネクタ 396"/>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98"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99" name="直線コネクタ 398"/>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400"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401" name="フローチャート : 判断 40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402" name="フローチャート : 判断 401"/>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100838</xdr:rowOff>
    </xdr:from>
    <xdr:to>
      <xdr:col>23</xdr:col>
      <xdr:colOff>568325</xdr:colOff>
      <xdr:row>36</xdr:row>
      <xdr:rowOff>30988</xdr:rowOff>
    </xdr:to>
    <xdr:sp macro="" textlink="">
      <xdr:nvSpPr>
        <xdr:cNvPr id="408" name="円/楕円 407"/>
        <xdr:cNvSpPr/>
      </xdr:nvSpPr>
      <xdr:spPr>
        <a:xfrm>
          <a:off x="16268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53865</xdr:rowOff>
    </xdr:from>
    <xdr:ext cx="405111" cy="259045"/>
    <xdr:sp macro="" textlink="">
      <xdr:nvSpPr>
        <xdr:cNvPr id="409" name="【一般廃棄物処理施設】&#10;有形固定資産減価償却率該当値テキスト"/>
        <xdr:cNvSpPr txBox="1"/>
      </xdr:nvSpPr>
      <xdr:spPr>
        <a:xfrm>
          <a:off x="16408400"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29972</xdr:rowOff>
    </xdr:from>
    <xdr:to>
      <xdr:col>22</xdr:col>
      <xdr:colOff>415925</xdr:colOff>
      <xdr:row>36</xdr:row>
      <xdr:rowOff>131572</xdr:rowOff>
    </xdr:to>
    <xdr:sp macro="" textlink="">
      <xdr:nvSpPr>
        <xdr:cNvPr id="410" name="円/楕円 409"/>
        <xdr:cNvSpPr/>
      </xdr:nvSpPr>
      <xdr:spPr>
        <a:xfrm>
          <a:off x="15430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151638</xdr:rowOff>
    </xdr:from>
    <xdr:to>
      <xdr:col>23</xdr:col>
      <xdr:colOff>517525</xdr:colOff>
      <xdr:row>36</xdr:row>
      <xdr:rowOff>80772</xdr:rowOff>
    </xdr:to>
    <xdr:cxnSp macro="">
      <xdr:nvCxnSpPr>
        <xdr:cNvPr id="411" name="直線コネクタ 410"/>
        <xdr:cNvCxnSpPr/>
      </xdr:nvCxnSpPr>
      <xdr:spPr>
        <a:xfrm flipV="1">
          <a:off x="15481300" y="61523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47515</xdr:rowOff>
    </xdr:from>
    <xdr:ext cx="405111" cy="259045"/>
    <xdr:sp macro="" textlink="">
      <xdr:nvSpPr>
        <xdr:cNvPr id="412"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122699</xdr:rowOff>
    </xdr:from>
    <xdr:ext cx="405111" cy="259045"/>
    <xdr:sp macro="" textlink="">
      <xdr:nvSpPr>
        <xdr:cNvPr id="413" name="n_1mainValue【一般廃棄物処理施設】&#10;有形固定資産減価償却率"/>
        <xdr:cNvSpPr txBox="1"/>
      </xdr:nvSpPr>
      <xdr:spPr>
        <a:xfrm>
          <a:off x="15266043"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7" name="テキスト ボックス 42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9" name="テキスト ボックス 42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1" name="テキスト ボックス 43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3" name="テキスト ボックス 4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5" name="テキスト ボックス 43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39" name="直線コネクタ 438"/>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40"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41" name="直線コネクタ 440"/>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42"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43" name="直線コネクタ 442"/>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21847</xdr:rowOff>
    </xdr:from>
    <xdr:ext cx="534377" cy="259045"/>
    <xdr:sp macro="" textlink="">
      <xdr:nvSpPr>
        <xdr:cNvPr id="444" name="【一般廃棄物処理施設】&#10;一人当たり有形固定資産（償却資産）額平均値テキスト"/>
        <xdr:cNvSpPr txBox="1"/>
      </xdr:nvSpPr>
      <xdr:spPr>
        <a:xfrm>
          <a:off x="22250400" y="653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45" name="フローチャート : 判断 444"/>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46" name="フローチャート : 判断 445"/>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137654</xdr:rowOff>
    </xdr:from>
    <xdr:to>
      <xdr:col>32</xdr:col>
      <xdr:colOff>238125</xdr:colOff>
      <xdr:row>40</xdr:row>
      <xdr:rowOff>67804</xdr:rowOff>
    </xdr:to>
    <xdr:sp macro="" textlink="">
      <xdr:nvSpPr>
        <xdr:cNvPr id="452" name="円/楕円 451"/>
        <xdr:cNvSpPr/>
      </xdr:nvSpPr>
      <xdr:spPr>
        <a:xfrm>
          <a:off x="22110700" y="6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116081</xdr:rowOff>
    </xdr:from>
    <xdr:ext cx="534377" cy="259045"/>
    <xdr:sp macro="" textlink="">
      <xdr:nvSpPr>
        <xdr:cNvPr id="453" name="【一般廃棄物処理施設】&#10;一人当たり有形固定資産（償却資産）額該当値テキスト"/>
        <xdr:cNvSpPr txBox="1"/>
      </xdr:nvSpPr>
      <xdr:spPr>
        <a:xfrm>
          <a:off x="22250400" y="68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139243</xdr:rowOff>
    </xdr:from>
    <xdr:to>
      <xdr:col>31</xdr:col>
      <xdr:colOff>85725</xdr:colOff>
      <xdr:row>40</xdr:row>
      <xdr:rowOff>69393</xdr:rowOff>
    </xdr:to>
    <xdr:sp macro="" textlink="">
      <xdr:nvSpPr>
        <xdr:cNvPr id="454" name="円/楕円 453"/>
        <xdr:cNvSpPr/>
      </xdr:nvSpPr>
      <xdr:spPr>
        <a:xfrm>
          <a:off x="21272500" y="68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17004</xdr:rowOff>
    </xdr:from>
    <xdr:to>
      <xdr:col>32</xdr:col>
      <xdr:colOff>187325</xdr:colOff>
      <xdr:row>40</xdr:row>
      <xdr:rowOff>18593</xdr:rowOff>
    </xdr:to>
    <xdr:cxnSp macro="">
      <xdr:nvCxnSpPr>
        <xdr:cNvPr id="455" name="直線コネクタ 454"/>
        <xdr:cNvCxnSpPr/>
      </xdr:nvCxnSpPr>
      <xdr:spPr>
        <a:xfrm flipV="1">
          <a:off x="21323300" y="6875004"/>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14302</xdr:rowOff>
    </xdr:from>
    <xdr:ext cx="534377" cy="259045"/>
    <xdr:sp macro="" textlink="">
      <xdr:nvSpPr>
        <xdr:cNvPr id="456" name="n_1aveValue【一般廃棄物処理施設】&#10;一人当たり有形固定資産（償却資産）額"/>
        <xdr:cNvSpPr txBox="1"/>
      </xdr:nvSpPr>
      <xdr:spPr>
        <a:xfrm>
          <a:off x="21043411" y="65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60520</xdr:rowOff>
    </xdr:from>
    <xdr:ext cx="534377" cy="259045"/>
    <xdr:sp macro="" textlink="">
      <xdr:nvSpPr>
        <xdr:cNvPr id="457" name="n_1mainValue【一般廃棄物処理施設】&#10;一人当たり有形固定資産（償却資産）額"/>
        <xdr:cNvSpPr txBox="1"/>
      </xdr:nvSpPr>
      <xdr:spPr>
        <a:xfrm>
          <a:off x="21043411" y="69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4" name="テキスト ボックス 48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85" name="直線コネクタ 484"/>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86" name="テキスト ボックス 485"/>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87" name="直線コネクタ 48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88" name="テキスト ボックス 48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89" name="直線コネクタ 488"/>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90" name="テキスト ボックス 489"/>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93" name="直線コネクタ 492"/>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94" name="テキスト ボックス 493"/>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95" name="直線コネクタ 49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96" name="テキスト ボックス 49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97" name="直線コネクタ 496"/>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98" name="テキスト ボックス 497"/>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0" name="テキスト ボックス 49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02" name="直線コネクタ 501"/>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03"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04" name="直線コネクタ 503"/>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05"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06" name="直線コネクタ 50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155909</xdr:rowOff>
    </xdr:from>
    <xdr:ext cx="405111" cy="259045"/>
    <xdr:sp macro="" textlink="">
      <xdr:nvSpPr>
        <xdr:cNvPr id="507" name="【消防施設】&#10;有形固定資産減価償却率平均値テキスト"/>
        <xdr:cNvSpPr txBox="1"/>
      </xdr:nvSpPr>
      <xdr:spPr>
        <a:xfrm>
          <a:off x="16408400" y="13871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08" name="フローチャート : 判断 507"/>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09" name="フローチャート : 判断 508"/>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118745</xdr:rowOff>
    </xdr:from>
    <xdr:to>
      <xdr:col>23</xdr:col>
      <xdr:colOff>568325</xdr:colOff>
      <xdr:row>86</xdr:row>
      <xdr:rowOff>48895</xdr:rowOff>
    </xdr:to>
    <xdr:sp macro="" textlink="">
      <xdr:nvSpPr>
        <xdr:cNvPr id="515" name="円/楕円 514"/>
        <xdr:cNvSpPr/>
      </xdr:nvSpPr>
      <xdr:spPr>
        <a:xfrm>
          <a:off x="16268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33672</xdr:rowOff>
    </xdr:from>
    <xdr:ext cx="405111" cy="259045"/>
    <xdr:sp macro="" textlink="">
      <xdr:nvSpPr>
        <xdr:cNvPr id="516" name="【消防施設】&#10;有形固定資産減価償却率該当値テキスト"/>
        <xdr:cNvSpPr txBox="1"/>
      </xdr:nvSpPr>
      <xdr:spPr>
        <a:xfrm>
          <a:off x="16408400" y="1460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78739</xdr:rowOff>
    </xdr:from>
    <xdr:to>
      <xdr:col>22</xdr:col>
      <xdr:colOff>415925</xdr:colOff>
      <xdr:row>86</xdr:row>
      <xdr:rowOff>8889</xdr:rowOff>
    </xdr:to>
    <xdr:sp macro="" textlink="">
      <xdr:nvSpPr>
        <xdr:cNvPr id="517" name="円/楕円 516"/>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129539</xdr:rowOff>
    </xdr:from>
    <xdr:to>
      <xdr:col>23</xdr:col>
      <xdr:colOff>517525</xdr:colOff>
      <xdr:row>85</xdr:row>
      <xdr:rowOff>169545</xdr:rowOff>
    </xdr:to>
    <xdr:cxnSp macro="">
      <xdr:nvCxnSpPr>
        <xdr:cNvPr id="518" name="直線コネクタ 517"/>
        <xdr:cNvCxnSpPr/>
      </xdr:nvCxnSpPr>
      <xdr:spPr>
        <a:xfrm>
          <a:off x="15481300" y="147027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51134</xdr:rowOff>
    </xdr:from>
    <xdr:ext cx="405111" cy="259045"/>
    <xdr:sp macro="" textlink="">
      <xdr:nvSpPr>
        <xdr:cNvPr id="519" name="n_1aveValue【消防施設】&#10;有形固定資産減価償却率"/>
        <xdr:cNvSpPr txBox="1"/>
      </xdr:nvSpPr>
      <xdr:spPr>
        <a:xfrm>
          <a:off x="15266043"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16</xdr:rowOff>
    </xdr:from>
    <xdr:ext cx="405111" cy="259045"/>
    <xdr:sp macro="" textlink="">
      <xdr:nvSpPr>
        <xdr:cNvPr id="520" name="n_1mainValue【消防施設】&#10;有形固定資産減価償却率"/>
        <xdr:cNvSpPr txBox="1"/>
      </xdr:nvSpPr>
      <xdr:spPr>
        <a:xfrm>
          <a:off x="15266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1" name="直線コネクタ 5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2" name="テキスト ボックス 5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3" name="直線コネクタ 5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4" name="テキスト ボックス 5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7" name="直線コネクタ 5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8" name="テキスト ボックス 5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9" name="直線コネクタ 5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0" name="テキスト ボックス 5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44" name="直線コネクタ 543"/>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45"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46" name="直線コネクタ 545"/>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47"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48" name="直線コネクタ 547"/>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49"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50" name="フローチャート : 判断 549"/>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51" name="フローチャート : 判断 550"/>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557" name="円/楕円 556"/>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124477</xdr:rowOff>
    </xdr:from>
    <xdr:ext cx="469744" cy="259045"/>
    <xdr:sp macro="" textlink="">
      <xdr:nvSpPr>
        <xdr:cNvPr id="558" name="【消防施設】&#10;一人当たり面積該当値テキスト"/>
        <xdr:cNvSpPr txBox="1"/>
      </xdr:nvSpPr>
      <xdr:spPr>
        <a:xfrm>
          <a:off x="222504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59" name="円/楕円 558"/>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152400</xdr:rowOff>
    </xdr:from>
    <xdr:to>
      <xdr:col>32</xdr:col>
      <xdr:colOff>187325</xdr:colOff>
      <xdr:row>81</xdr:row>
      <xdr:rowOff>95250</xdr:rowOff>
    </xdr:to>
    <xdr:cxnSp macro="">
      <xdr:nvCxnSpPr>
        <xdr:cNvPr id="560" name="直線コネクタ 559"/>
        <xdr:cNvCxnSpPr/>
      </xdr:nvCxnSpPr>
      <xdr:spPr>
        <a:xfrm flipV="1">
          <a:off x="21323300" y="13868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162577</xdr:rowOff>
    </xdr:from>
    <xdr:ext cx="469744" cy="259045"/>
    <xdr:sp macro="" textlink="">
      <xdr:nvSpPr>
        <xdr:cNvPr id="561"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162577</xdr:rowOff>
    </xdr:from>
    <xdr:ext cx="469744" cy="259045"/>
    <xdr:sp macro="" textlink="">
      <xdr:nvSpPr>
        <xdr:cNvPr id="562"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88" name="直線コネクタ 587"/>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89"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90" name="直線コネクタ 589"/>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91"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92" name="直線コネクタ 59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93"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94" name="フローチャート : 判断 593"/>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595" name="フローチャート : 判断 594"/>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98879</xdr:rowOff>
    </xdr:from>
    <xdr:to>
      <xdr:col>23</xdr:col>
      <xdr:colOff>568325</xdr:colOff>
      <xdr:row>103</xdr:row>
      <xdr:rowOff>29029</xdr:rowOff>
    </xdr:to>
    <xdr:sp macro="" textlink="">
      <xdr:nvSpPr>
        <xdr:cNvPr id="601" name="円/楕円 600"/>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121756</xdr:rowOff>
    </xdr:from>
    <xdr:ext cx="405111" cy="259045"/>
    <xdr:sp macro="" textlink="">
      <xdr:nvSpPr>
        <xdr:cNvPr id="602" name="【庁舎】&#10;有形固定資産減価償却率該当値テキスト"/>
        <xdr:cNvSpPr txBox="1"/>
      </xdr:nvSpPr>
      <xdr:spPr>
        <a:xfrm>
          <a:off x="164084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131536</xdr:rowOff>
    </xdr:from>
    <xdr:to>
      <xdr:col>22</xdr:col>
      <xdr:colOff>415925</xdr:colOff>
      <xdr:row>103</xdr:row>
      <xdr:rowOff>61686</xdr:rowOff>
    </xdr:to>
    <xdr:sp macro="" textlink="">
      <xdr:nvSpPr>
        <xdr:cNvPr id="603" name="円/楕円 602"/>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149679</xdr:rowOff>
    </xdr:from>
    <xdr:to>
      <xdr:col>23</xdr:col>
      <xdr:colOff>517525</xdr:colOff>
      <xdr:row>103</xdr:row>
      <xdr:rowOff>10886</xdr:rowOff>
    </xdr:to>
    <xdr:cxnSp macro="">
      <xdr:nvCxnSpPr>
        <xdr:cNvPr id="604" name="直線コネクタ 603"/>
        <xdr:cNvCxnSpPr/>
      </xdr:nvCxnSpPr>
      <xdr:spPr>
        <a:xfrm flipV="1">
          <a:off x="15481300" y="176375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74040</xdr:rowOff>
    </xdr:from>
    <xdr:ext cx="405111" cy="259045"/>
    <xdr:sp macro="" textlink="">
      <xdr:nvSpPr>
        <xdr:cNvPr id="605"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78213</xdr:rowOff>
    </xdr:from>
    <xdr:ext cx="405111" cy="259045"/>
    <xdr:sp macro="" textlink="">
      <xdr:nvSpPr>
        <xdr:cNvPr id="606" name="n_1mainValue【庁舎】&#10;有形固定資産減価償却率"/>
        <xdr:cNvSpPr txBox="1"/>
      </xdr:nvSpPr>
      <xdr:spPr>
        <a:xfrm>
          <a:off x="15266043"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31" name="直線コネクタ 630"/>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2"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3" name="直線コネクタ 632"/>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5" name="直線コネクタ 63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36"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37" name="フローチャート : 判断 636"/>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38" name="フローチャート : 判断 63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120650</xdr:rowOff>
    </xdr:from>
    <xdr:to>
      <xdr:col>32</xdr:col>
      <xdr:colOff>238125</xdr:colOff>
      <xdr:row>102</xdr:row>
      <xdr:rowOff>50800</xdr:rowOff>
    </xdr:to>
    <xdr:sp macro="" textlink="">
      <xdr:nvSpPr>
        <xdr:cNvPr id="644" name="円/楕円 643"/>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143527</xdr:rowOff>
    </xdr:from>
    <xdr:ext cx="469744" cy="259045"/>
    <xdr:sp macro="" textlink="">
      <xdr:nvSpPr>
        <xdr:cNvPr id="645" name="【庁舎】&#10;一人当たり面積該当値テキスト"/>
        <xdr:cNvSpPr txBox="1"/>
      </xdr:nvSpPr>
      <xdr:spPr>
        <a:xfrm>
          <a:off x="222504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120650</xdr:rowOff>
    </xdr:from>
    <xdr:to>
      <xdr:col>31</xdr:col>
      <xdr:colOff>85725</xdr:colOff>
      <xdr:row>102</xdr:row>
      <xdr:rowOff>50800</xdr:rowOff>
    </xdr:to>
    <xdr:sp macro="" textlink="">
      <xdr:nvSpPr>
        <xdr:cNvPr id="646" name="円/楕円 645"/>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0</xdr:rowOff>
    </xdr:from>
    <xdr:to>
      <xdr:col>32</xdr:col>
      <xdr:colOff>187325</xdr:colOff>
      <xdr:row>102</xdr:row>
      <xdr:rowOff>0</xdr:rowOff>
    </xdr:to>
    <xdr:cxnSp macro="">
      <xdr:nvCxnSpPr>
        <xdr:cNvPr id="647" name="直線コネクタ 646"/>
        <xdr:cNvCxnSpPr/>
      </xdr:nvCxnSpPr>
      <xdr:spPr>
        <a:xfrm>
          <a:off x="21323300" y="1748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648"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67327</xdr:rowOff>
    </xdr:from>
    <xdr:ext cx="469744" cy="259045"/>
    <xdr:sp macro="" textlink="">
      <xdr:nvSpPr>
        <xdr:cNvPr id="649" name="n_1mainValue【庁舎】&#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福祉ふれあいセンターを新たに開設したため、類似団体と比較して有形固定資産減価償却率が低くなっています。それに伴い福祉施設一人当たり面積も増加していますが、類似団体と比較すると平均を下回っています。</a:t>
          </a:r>
          <a:endParaRPr lang="ja-JP" altLang="ja-JP" sz="1400">
            <a:effectLst/>
          </a:endParaRPr>
        </a:p>
        <a:p>
          <a:r>
            <a:rPr kumimoji="1" lang="ja-JP" altLang="ja-JP" sz="1100">
              <a:solidFill>
                <a:schemeClr val="dk1"/>
              </a:solidFill>
              <a:effectLst/>
              <a:latin typeface="+mn-lt"/>
              <a:ea typeface="+mn-ea"/>
              <a:cs typeface="+mn-cs"/>
            </a:rPr>
            <a:t>　市民会館は今後建替えを予定しており、有形固定資産減価償却率が下がる見込みとなっています。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財政力指数は、前年度と比較して</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上昇しております。</a:t>
          </a:r>
          <a:endParaRPr lang="ja-JP" altLang="ja-JP" sz="1400">
            <a:solidFill>
              <a:sysClr val="windowText" lastClr="000000"/>
            </a:solidFill>
            <a:effectLst/>
          </a:endParaRPr>
        </a:p>
        <a:p>
          <a:r>
            <a:rPr kumimoji="1" lang="ja-JP" altLang="ja-JP" sz="1100" u="none">
              <a:solidFill>
                <a:sysClr val="windowText" lastClr="000000"/>
              </a:solidFill>
              <a:effectLst/>
              <a:latin typeface="+mn-lt"/>
              <a:ea typeface="+mn-ea"/>
              <a:cs typeface="+mn-cs"/>
            </a:rPr>
            <a:t>　基準財政収入額、基準財政需要額ともに増加しています。</a:t>
          </a:r>
          <a:r>
            <a:rPr kumimoji="1" lang="ja-JP" altLang="en-US" sz="1100" u="none">
              <a:solidFill>
                <a:sysClr val="windowText" lastClr="000000"/>
              </a:solidFill>
              <a:effectLst/>
              <a:latin typeface="+mn-lt"/>
              <a:ea typeface="+mn-ea"/>
              <a:cs typeface="+mn-cs"/>
            </a:rPr>
            <a:t>固定資産税における交付税算入額の増加</a:t>
          </a:r>
          <a:r>
            <a:rPr kumimoji="1" lang="ja-JP" altLang="ja-JP" sz="1100" u="none">
              <a:solidFill>
                <a:sysClr val="windowText" lastClr="000000"/>
              </a:solidFill>
              <a:effectLst/>
              <a:latin typeface="+mn-lt"/>
              <a:ea typeface="+mn-ea"/>
              <a:cs typeface="+mn-cs"/>
            </a:rPr>
            <a:t>などにより収入額の伸びが需要の伸びを上回ったことが主な要因です。</a:t>
          </a:r>
          <a:endParaRPr kumimoji="1" lang="en-US" altLang="ja-JP" sz="1100" u="none">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今後も引き続き、税収の徴収率向上と広告料収入などの新たな財源確保に取り組み、財政基盤の強化に努めてまいります。</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143228</xdr:rowOff>
    </xdr:to>
    <xdr:cxnSp macro="">
      <xdr:nvCxnSpPr>
        <xdr:cNvPr id="68" name="直線コネクタ 67"/>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1" name="直線コネクタ 70"/>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4" name="直線コネクタ 73"/>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41</xdr:row>
      <xdr:rowOff>170039</xdr:rowOff>
    </xdr:to>
    <xdr:cxnSp macro="">
      <xdr:nvCxnSpPr>
        <xdr:cNvPr id="77" name="直線コネクタ 76"/>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51099</xdr:rowOff>
    </xdr:from>
    <xdr:ext cx="762000" cy="259045"/>
    <xdr:sp macro="" textlink="">
      <xdr:nvSpPr>
        <xdr:cNvPr id="88"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7355</xdr:rowOff>
    </xdr:from>
    <xdr:ext cx="736600" cy="259045"/>
    <xdr:sp macro="" textlink="">
      <xdr:nvSpPr>
        <xdr:cNvPr id="90" name="テキスト ボックス 89"/>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94" name="テキスト ボックス 93"/>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96" name="テキスト ボックス 95"/>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経常収支比率は、</a:t>
          </a:r>
          <a:r>
            <a:rPr kumimoji="1" lang="ja-JP" altLang="ja-JP" sz="1100" u="none">
              <a:solidFill>
                <a:sysClr val="windowText" lastClr="000000"/>
              </a:solidFill>
              <a:effectLst/>
              <a:latin typeface="+mn-lt"/>
              <a:ea typeface="+mn-ea"/>
              <a:cs typeface="+mn-cs"/>
            </a:rPr>
            <a:t>地方消費税交付金の</a:t>
          </a:r>
          <a:r>
            <a:rPr kumimoji="1" lang="ja-JP" altLang="en-US" sz="1100" u="none">
              <a:solidFill>
                <a:sysClr val="windowText" lastClr="000000"/>
              </a:solidFill>
              <a:effectLst/>
              <a:latin typeface="+mn-lt"/>
              <a:ea typeface="+mn-ea"/>
              <a:cs typeface="+mn-cs"/>
            </a:rPr>
            <a:t>減</a:t>
          </a:r>
          <a:r>
            <a:rPr kumimoji="1" lang="ja-JP" altLang="ja-JP" sz="1100" u="none">
              <a:solidFill>
                <a:sysClr val="windowText" lastClr="000000"/>
              </a:solidFill>
              <a:effectLst/>
              <a:latin typeface="+mn-lt"/>
              <a:ea typeface="+mn-ea"/>
              <a:cs typeface="+mn-cs"/>
            </a:rPr>
            <a:t>、公債費等</a:t>
          </a:r>
          <a:r>
            <a:rPr kumimoji="1" lang="ja-JP" altLang="en-US" sz="1100" u="none">
              <a:solidFill>
                <a:sysClr val="windowText" lastClr="000000"/>
              </a:solidFill>
              <a:effectLst/>
              <a:latin typeface="+mn-lt"/>
              <a:ea typeface="+mn-ea"/>
              <a:cs typeface="+mn-cs"/>
            </a:rPr>
            <a:t>における経常一般財源の</a:t>
          </a:r>
          <a:r>
            <a:rPr kumimoji="1" lang="ja-JP" altLang="ja-JP" sz="1100" u="none">
              <a:solidFill>
                <a:sysClr val="windowText" lastClr="000000"/>
              </a:solidFill>
              <a:effectLst/>
              <a:latin typeface="+mn-lt"/>
              <a:ea typeface="+mn-ea"/>
              <a:cs typeface="+mn-cs"/>
            </a:rPr>
            <a:t>減により、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ますが</a:t>
          </a:r>
          <a:r>
            <a:rPr kumimoji="1" lang="ja-JP" altLang="ja-JP" sz="1100">
              <a:solidFill>
                <a:sysClr val="windowText" lastClr="000000"/>
              </a:solidFill>
              <a:effectLst/>
              <a:latin typeface="+mn-lt"/>
              <a:ea typeface="+mn-ea"/>
              <a:cs typeface="+mn-cs"/>
            </a:rPr>
            <a:t>、過去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年間において類似団体平均を下回って推移しております。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今後も財政基盤安定化計画のもと、市債借入額の抑制などにより義務的経費の削減に努めてまいります。</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44450</xdr:rowOff>
    </xdr:to>
    <xdr:cxnSp macro="">
      <xdr:nvCxnSpPr>
        <xdr:cNvPr id="131" name="直線コネクタ 130"/>
        <xdr:cNvCxnSpPr/>
      </xdr:nvCxnSpPr>
      <xdr:spPr>
        <a:xfrm>
          <a:off x="4114800" y="105134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87206</xdr:rowOff>
    </xdr:to>
    <xdr:cxnSp macro="">
      <xdr:nvCxnSpPr>
        <xdr:cNvPr id="134" name="直線コネクタ 133"/>
        <xdr:cNvCxnSpPr/>
      </xdr:nvCxnSpPr>
      <xdr:spPr>
        <a:xfrm flipV="1">
          <a:off x="3225800" y="105134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87206</xdr:rowOff>
    </xdr:to>
    <xdr:cxnSp macro="">
      <xdr:nvCxnSpPr>
        <xdr:cNvPr id="137" name="直線コネクタ 136"/>
        <xdr:cNvCxnSpPr/>
      </xdr:nvCxnSpPr>
      <xdr:spPr>
        <a:xfrm>
          <a:off x="2336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60537</xdr:rowOff>
    </xdr:to>
    <xdr:cxnSp macro="">
      <xdr:nvCxnSpPr>
        <xdr:cNvPr id="140" name="直線コネクタ 139"/>
        <xdr:cNvCxnSpPr/>
      </xdr:nvCxnSpPr>
      <xdr:spPr>
        <a:xfrm flipV="1">
          <a:off x="1447800" y="1050544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2" name="円/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53" name="テキスト ボックス 152"/>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4" name="円/楕円 153"/>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5" name="テキスト ボックス 154"/>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6" name="円/楕円 155"/>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7" name="テキスト ボックス 156"/>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8" name="円/楕円 157"/>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59" name="テキスト ボックス 158"/>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人口１人当たりの人件費・物件費等の決算額は、前年度と比較すると</a:t>
          </a:r>
          <a:r>
            <a:rPr kumimoji="1" lang="en-US" altLang="ja-JP" sz="1100">
              <a:solidFill>
                <a:sysClr val="windowText" lastClr="000000"/>
              </a:solidFill>
              <a:effectLst/>
              <a:latin typeface="+mn-lt"/>
              <a:ea typeface="+mn-ea"/>
              <a:cs typeface="+mn-cs"/>
            </a:rPr>
            <a:t>3,228</a:t>
          </a:r>
          <a:r>
            <a:rPr kumimoji="1" lang="ja-JP" altLang="ja-JP" sz="1100">
              <a:solidFill>
                <a:sysClr val="windowText" lastClr="000000"/>
              </a:solidFill>
              <a:effectLst/>
              <a:latin typeface="+mn-lt"/>
              <a:ea typeface="+mn-ea"/>
              <a:cs typeface="+mn-cs"/>
            </a:rPr>
            <a:t>円増となっておりますが、過去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年間においては類似団体平均を下回って推移しております。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これは過去に実施した職員数の削減や給与削減、予算編成において経常経費の抑制に努めてきたことによるものです。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今後とも行財政改革の取組みを通じて、効率的な財政運営に努めてまいります。</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32455</xdr:rowOff>
    </xdr:from>
    <xdr:to>
      <xdr:col>7</xdr:col>
      <xdr:colOff>152400</xdr:colOff>
      <xdr:row>81</xdr:row>
      <xdr:rowOff>48034</xdr:rowOff>
    </xdr:to>
    <xdr:cxnSp macro="">
      <xdr:nvCxnSpPr>
        <xdr:cNvPr id="192" name="直線コネクタ 191"/>
        <xdr:cNvCxnSpPr/>
      </xdr:nvCxnSpPr>
      <xdr:spPr>
        <a:xfrm>
          <a:off x="4114800" y="13919905"/>
          <a:ext cx="8382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21848</xdr:rowOff>
    </xdr:from>
    <xdr:to>
      <xdr:col>6</xdr:col>
      <xdr:colOff>0</xdr:colOff>
      <xdr:row>81</xdr:row>
      <xdr:rowOff>32455</xdr:rowOff>
    </xdr:to>
    <xdr:cxnSp macro="">
      <xdr:nvCxnSpPr>
        <xdr:cNvPr id="195" name="直線コネクタ 194"/>
        <xdr:cNvCxnSpPr/>
      </xdr:nvCxnSpPr>
      <xdr:spPr>
        <a:xfrm>
          <a:off x="3225800" y="1390929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166528</xdr:rowOff>
    </xdr:from>
    <xdr:to>
      <xdr:col>4</xdr:col>
      <xdr:colOff>482600</xdr:colOff>
      <xdr:row>81</xdr:row>
      <xdr:rowOff>21848</xdr:rowOff>
    </xdr:to>
    <xdr:cxnSp macro="">
      <xdr:nvCxnSpPr>
        <xdr:cNvPr id="198" name="直線コネクタ 197"/>
        <xdr:cNvCxnSpPr/>
      </xdr:nvCxnSpPr>
      <xdr:spPr>
        <a:xfrm>
          <a:off x="2336800" y="13882528"/>
          <a:ext cx="889000" cy="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166528</xdr:rowOff>
    </xdr:from>
    <xdr:to>
      <xdr:col>3</xdr:col>
      <xdr:colOff>279400</xdr:colOff>
      <xdr:row>81</xdr:row>
      <xdr:rowOff>2916</xdr:rowOff>
    </xdr:to>
    <xdr:cxnSp macro="">
      <xdr:nvCxnSpPr>
        <xdr:cNvPr id="201" name="直線コネクタ 200"/>
        <xdr:cNvCxnSpPr/>
      </xdr:nvCxnSpPr>
      <xdr:spPr>
        <a:xfrm flipV="1">
          <a:off x="1447800" y="1388252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168684</xdr:rowOff>
    </xdr:from>
    <xdr:to>
      <xdr:col>7</xdr:col>
      <xdr:colOff>203200</xdr:colOff>
      <xdr:row>81</xdr:row>
      <xdr:rowOff>98834</xdr:rowOff>
    </xdr:to>
    <xdr:sp macro="" textlink="">
      <xdr:nvSpPr>
        <xdr:cNvPr id="211" name="円/楕円 210"/>
        <xdr:cNvSpPr/>
      </xdr:nvSpPr>
      <xdr:spPr>
        <a:xfrm>
          <a:off x="4902200" y="138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13761</xdr:rowOff>
    </xdr:from>
    <xdr:ext cx="762000" cy="259045"/>
    <xdr:sp macro="" textlink="">
      <xdr:nvSpPr>
        <xdr:cNvPr id="212" name="人件費・物件費等の状況該当値テキスト"/>
        <xdr:cNvSpPr txBox="1"/>
      </xdr:nvSpPr>
      <xdr:spPr>
        <a:xfrm>
          <a:off x="5041900" y="137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153105</xdr:rowOff>
    </xdr:from>
    <xdr:to>
      <xdr:col>6</xdr:col>
      <xdr:colOff>50800</xdr:colOff>
      <xdr:row>81</xdr:row>
      <xdr:rowOff>83255</xdr:rowOff>
    </xdr:to>
    <xdr:sp macro="" textlink="">
      <xdr:nvSpPr>
        <xdr:cNvPr id="213" name="円/楕円 212"/>
        <xdr:cNvSpPr/>
      </xdr:nvSpPr>
      <xdr:spPr>
        <a:xfrm>
          <a:off x="4064000" y="138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93432</xdr:rowOff>
    </xdr:from>
    <xdr:ext cx="736600" cy="259045"/>
    <xdr:sp macro="" textlink="">
      <xdr:nvSpPr>
        <xdr:cNvPr id="214" name="テキスト ボックス 213"/>
        <xdr:cNvSpPr txBox="1"/>
      </xdr:nvSpPr>
      <xdr:spPr>
        <a:xfrm>
          <a:off x="3733800" y="136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142498</xdr:rowOff>
    </xdr:from>
    <xdr:to>
      <xdr:col>4</xdr:col>
      <xdr:colOff>533400</xdr:colOff>
      <xdr:row>81</xdr:row>
      <xdr:rowOff>72648</xdr:rowOff>
    </xdr:to>
    <xdr:sp macro="" textlink="">
      <xdr:nvSpPr>
        <xdr:cNvPr id="215" name="円/楕円 214"/>
        <xdr:cNvSpPr/>
      </xdr:nvSpPr>
      <xdr:spPr>
        <a:xfrm>
          <a:off x="3175000" y="138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82825</xdr:rowOff>
    </xdr:from>
    <xdr:ext cx="762000" cy="259045"/>
    <xdr:sp macro="" textlink="">
      <xdr:nvSpPr>
        <xdr:cNvPr id="216" name="テキスト ボックス 215"/>
        <xdr:cNvSpPr txBox="1"/>
      </xdr:nvSpPr>
      <xdr:spPr>
        <a:xfrm>
          <a:off x="2844800" y="136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115728</xdr:rowOff>
    </xdr:from>
    <xdr:to>
      <xdr:col>3</xdr:col>
      <xdr:colOff>330200</xdr:colOff>
      <xdr:row>81</xdr:row>
      <xdr:rowOff>45878</xdr:rowOff>
    </xdr:to>
    <xdr:sp macro="" textlink="">
      <xdr:nvSpPr>
        <xdr:cNvPr id="217" name="円/楕円 216"/>
        <xdr:cNvSpPr/>
      </xdr:nvSpPr>
      <xdr:spPr>
        <a:xfrm>
          <a:off x="2286000" y="13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56055</xdr:rowOff>
    </xdr:from>
    <xdr:ext cx="762000" cy="259045"/>
    <xdr:sp macro="" textlink="">
      <xdr:nvSpPr>
        <xdr:cNvPr id="218" name="テキスト ボックス 217"/>
        <xdr:cNvSpPr txBox="1"/>
      </xdr:nvSpPr>
      <xdr:spPr>
        <a:xfrm>
          <a:off x="1955800" y="136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123566</xdr:rowOff>
    </xdr:from>
    <xdr:to>
      <xdr:col>2</xdr:col>
      <xdr:colOff>127000</xdr:colOff>
      <xdr:row>81</xdr:row>
      <xdr:rowOff>53716</xdr:rowOff>
    </xdr:to>
    <xdr:sp macro="" textlink="">
      <xdr:nvSpPr>
        <xdr:cNvPr id="219" name="円/楕円 218"/>
        <xdr:cNvSpPr/>
      </xdr:nvSpPr>
      <xdr:spPr>
        <a:xfrm>
          <a:off x="1397000" y="13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63893</xdr:rowOff>
    </xdr:from>
    <xdr:ext cx="762000" cy="259045"/>
    <xdr:sp macro="" textlink="">
      <xdr:nvSpPr>
        <xdr:cNvPr id="220" name="テキスト ボックス 219"/>
        <xdr:cNvSpPr txBox="1"/>
      </xdr:nvSpPr>
      <xdr:spPr>
        <a:xfrm>
          <a:off x="1066800" y="136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給与水準は、前年度と比較して</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となっており、これまで実施してきた職員給与の見直しにより、過去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年間において、類似団体平均を下回る数値で推移しており、今後も引き続き給与の適正化に取り組んでまいります。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これまでの取組みについては以下のとおりです。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（職員給与）</a:t>
          </a:r>
          <a:endParaRPr lang="ja-JP" altLang="ja-JP" sz="1400">
            <a:solidFill>
              <a:sysClr val="windowText" lastClr="000000"/>
            </a:solidFill>
            <a:effectLst/>
          </a:endParaRPr>
        </a:p>
        <a:p>
          <a:r>
            <a:rPr kumimoji="1" lang="ja-JP" altLang="ja-JP" sz="1100" u="none">
              <a:solidFill>
                <a:sysClr val="windowText" lastClr="000000"/>
              </a:solidFill>
              <a:effectLst/>
              <a:latin typeface="+mn-lt"/>
              <a:ea typeface="+mn-ea"/>
              <a:cs typeface="+mn-cs"/>
            </a:rPr>
            <a:t>　平成</a:t>
          </a:r>
          <a:r>
            <a:rPr kumimoji="1" lang="en-US" altLang="ja-JP" sz="1100" u="none">
              <a:solidFill>
                <a:sysClr val="windowText" lastClr="000000"/>
              </a:solidFill>
              <a:effectLst/>
              <a:latin typeface="+mn-lt"/>
              <a:ea typeface="+mn-ea"/>
              <a:cs typeface="+mn-cs"/>
            </a:rPr>
            <a:t>22</a:t>
          </a:r>
          <a:r>
            <a:rPr kumimoji="1" lang="ja-JP" altLang="ja-JP" sz="1100" u="none">
              <a:solidFill>
                <a:sysClr val="windowText" lastClr="000000"/>
              </a:solidFill>
              <a:effectLst/>
              <a:latin typeface="+mn-lt"/>
              <a:ea typeface="+mn-ea"/>
              <a:cs typeface="+mn-cs"/>
            </a:rPr>
            <a:t>年</a:t>
          </a:r>
          <a:r>
            <a:rPr kumimoji="1" lang="en-US" altLang="ja-JP" sz="1100" u="none">
              <a:solidFill>
                <a:sysClr val="windowText" lastClr="000000"/>
              </a:solidFill>
              <a:effectLst/>
              <a:latin typeface="+mn-lt"/>
              <a:ea typeface="+mn-ea"/>
              <a:cs typeface="+mn-cs"/>
            </a:rPr>
            <a:t>4</a:t>
          </a:r>
          <a:r>
            <a:rPr kumimoji="1" lang="ja-JP" altLang="ja-JP" sz="1100" u="none">
              <a:solidFill>
                <a:sysClr val="windowText" lastClr="000000"/>
              </a:solidFill>
              <a:effectLst/>
              <a:latin typeface="+mn-lt"/>
              <a:ea typeface="+mn-ea"/>
              <a:cs typeface="+mn-cs"/>
            </a:rPr>
            <a:t>月</a:t>
          </a:r>
          <a:r>
            <a:rPr kumimoji="1" lang="en-US" altLang="ja-JP" sz="1100" u="none">
              <a:solidFill>
                <a:sysClr val="windowText" lastClr="000000"/>
              </a:solidFill>
              <a:effectLst/>
              <a:latin typeface="+mn-lt"/>
              <a:ea typeface="+mn-ea"/>
              <a:cs typeface="+mn-cs"/>
            </a:rPr>
            <a:t>1</a:t>
          </a:r>
          <a:r>
            <a:rPr kumimoji="1" lang="ja-JP" altLang="ja-JP" sz="1100" u="none">
              <a:solidFill>
                <a:sysClr val="windowText" lastClr="000000"/>
              </a:solidFill>
              <a:effectLst/>
              <a:latin typeface="+mn-lt"/>
              <a:ea typeface="+mn-ea"/>
              <a:cs typeface="+mn-cs"/>
            </a:rPr>
            <a:t>日～平成</a:t>
          </a:r>
          <a:r>
            <a:rPr kumimoji="1" lang="en-US" altLang="ja-JP" sz="1100" u="none">
              <a:solidFill>
                <a:sysClr val="windowText" lastClr="000000"/>
              </a:solidFill>
              <a:effectLst/>
              <a:latin typeface="+mn-lt"/>
              <a:ea typeface="+mn-ea"/>
              <a:cs typeface="+mn-cs"/>
            </a:rPr>
            <a:t>23</a:t>
          </a:r>
          <a:r>
            <a:rPr kumimoji="1" lang="ja-JP" altLang="ja-JP" sz="1100" u="none">
              <a:solidFill>
                <a:sysClr val="windowText" lastClr="000000"/>
              </a:solidFill>
              <a:effectLst/>
              <a:latin typeface="+mn-lt"/>
              <a:ea typeface="+mn-ea"/>
              <a:cs typeface="+mn-cs"/>
            </a:rPr>
            <a:t>年</a:t>
          </a:r>
          <a:r>
            <a:rPr kumimoji="1" lang="en-US" altLang="ja-JP" sz="1100" u="none">
              <a:solidFill>
                <a:sysClr val="windowText" lastClr="000000"/>
              </a:solidFill>
              <a:effectLst/>
              <a:latin typeface="+mn-lt"/>
              <a:ea typeface="+mn-ea"/>
              <a:cs typeface="+mn-cs"/>
            </a:rPr>
            <a:t>3</a:t>
          </a:r>
          <a:r>
            <a:rPr kumimoji="1" lang="ja-JP" altLang="ja-JP" sz="1100" u="none">
              <a:solidFill>
                <a:sysClr val="windowText" lastClr="000000"/>
              </a:solidFill>
              <a:effectLst/>
              <a:latin typeface="+mn-lt"/>
              <a:ea typeface="+mn-ea"/>
              <a:cs typeface="+mn-cs"/>
            </a:rPr>
            <a:t>月</a:t>
          </a:r>
          <a:r>
            <a:rPr kumimoji="1" lang="en-US" altLang="ja-JP" sz="1100" u="none">
              <a:solidFill>
                <a:sysClr val="windowText" lastClr="000000"/>
              </a:solidFill>
              <a:effectLst/>
              <a:latin typeface="+mn-lt"/>
              <a:ea typeface="+mn-ea"/>
              <a:cs typeface="+mn-cs"/>
            </a:rPr>
            <a:t>31</a:t>
          </a:r>
          <a:r>
            <a:rPr kumimoji="1" lang="ja-JP" altLang="ja-JP" sz="1100" u="none">
              <a:solidFill>
                <a:sysClr val="windowText" lastClr="000000"/>
              </a:solidFill>
              <a:effectLst/>
              <a:latin typeface="+mn-lt"/>
              <a:ea typeface="+mn-ea"/>
              <a:cs typeface="+mn-cs"/>
            </a:rPr>
            <a:t>日　給与月額　　平均</a:t>
          </a:r>
          <a:r>
            <a:rPr kumimoji="1" lang="en-US" altLang="ja-JP" sz="1100" u="none">
              <a:solidFill>
                <a:sysClr val="windowText" lastClr="000000"/>
              </a:solidFill>
              <a:effectLst/>
              <a:latin typeface="+mn-lt"/>
              <a:ea typeface="+mn-ea"/>
              <a:cs typeface="+mn-cs"/>
            </a:rPr>
            <a:t>1.8</a:t>
          </a:r>
          <a:r>
            <a:rPr kumimoji="1" lang="ja-JP" altLang="ja-JP" sz="1100" u="none">
              <a:solidFill>
                <a:sysClr val="windowText" lastClr="000000"/>
              </a:solidFill>
              <a:effectLst/>
              <a:latin typeface="+mn-lt"/>
              <a:ea typeface="+mn-ea"/>
              <a:cs typeface="+mn-cs"/>
            </a:rPr>
            <a:t>％減</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平成</a:t>
          </a:r>
          <a:r>
            <a:rPr kumimoji="1" lang="en-US" altLang="ja-JP" sz="1100" u="none">
              <a:solidFill>
                <a:sysClr val="windowText" lastClr="000000"/>
              </a:solidFill>
              <a:effectLst/>
              <a:latin typeface="+mn-lt"/>
              <a:ea typeface="+mn-ea"/>
              <a:cs typeface="+mn-cs"/>
            </a:rPr>
            <a:t>25</a:t>
          </a:r>
          <a:r>
            <a:rPr kumimoji="1" lang="ja-JP" altLang="ja-JP" sz="1100" u="none">
              <a:solidFill>
                <a:sysClr val="windowText" lastClr="000000"/>
              </a:solidFill>
              <a:effectLst/>
              <a:latin typeface="+mn-lt"/>
              <a:ea typeface="+mn-ea"/>
              <a:cs typeface="+mn-cs"/>
            </a:rPr>
            <a:t>年</a:t>
          </a:r>
          <a:r>
            <a:rPr kumimoji="1" lang="en-US" altLang="ja-JP" sz="1100" u="none">
              <a:solidFill>
                <a:sysClr val="windowText" lastClr="000000"/>
              </a:solidFill>
              <a:effectLst/>
              <a:latin typeface="+mn-lt"/>
              <a:ea typeface="+mn-ea"/>
              <a:cs typeface="+mn-cs"/>
            </a:rPr>
            <a:t>7</a:t>
          </a:r>
          <a:r>
            <a:rPr kumimoji="1" lang="ja-JP" altLang="ja-JP" sz="1100" u="none">
              <a:solidFill>
                <a:sysClr val="windowText" lastClr="000000"/>
              </a:solidFill>
              <a:effectLst/>
              <a:latin typeface="+mn-lt"/>
              <a:ea typeface="+mn-ea"/>
              <a:cs typeface="+mn-cs"/>
            </a:rPr>
            <a:t>月</a:t>
          </a:r>
          <a:r>
            <a:rPr kumimoji="1" lang="en-US" altLang="ja-JP" sz="1100" u="none">
              <a:solidFill>
                <a:sysClr val="windowText" lastClr="000000"/>
              </a:solidFill>
              <a:effectLst/>
              <a:latin typeface="+mn-lt"/>
              <a:ea typeface="+mn-ea"/>
              <a:cs typeface="+mn-cs"/>
            </a:rPr>
            <a:t>1</a:t>
          </a:r>
          <a:r>
            <a:rPr kumimoji="1" lang="ja-JP" altLang="ja-JP" sz="1100" u="none">
              <a:solidFill>
                <a:sysClr val="windowText" lastClr="000000"/>
              </a:solidFill>
              <a:effectLst/>
              <a:latin typeface="+mn-lt"/>
              <a:ea typeface="+mn-ea"/>
              <a:cs typeface="+mn-cs"/>
            </a:rPr>
            <a:t>日～平成</a:t>
          </a:r>
          <a:r>
            <a:rPr kumimoji="1" lang="en-US" altLang="ja-JP" sz="1100" u="none">
              <a:solidFill>
                <a:sysClr val="windowText" lastClr="000000"/>
              </a:solidFill>
              <a:effectLst/>
              <a:latin typeface="+mn-lt"/>
              <a:ea typeface="+mn-ea"/>
              <a:cs typeface="+mn-cs"/>
            </a:rPr>
            <a:t>26</a:t>
          </a:r>
          <a:r>
            <a:rPr kumimoji="1" lang="ja-JP" altLang="ja-JP" sz="1100" u="none">
              <a:solidFill>
                <a:sysClr val="windowText" lastClr="000000"/>
              </a:solidFill>
              <a:effectLst/>
              <a:latin typeface="+mn-lt"/>
              <a:ea typeface="+mn-ea"/>
              <a:cs typeface="+mn-cs"/>
            </a:rPr>
            <a:t>年</a:t>
          </a:r>
          <a:r>
            <a:rPr kumimoji="1" lang="en-US" altLang="ja-JP" sz="1100" u="none">
              <a:solidFill>
                <a:sysClr val="windowText" lastClr="000000"/>
              </a:solidFill>
              <a:effectLst/>
              <a:latin typeface="+mn-lt"/>
              <a:ea typeface="+mn-ea"/>
              <a:cs typeface="+mn-cs"/>
            </a:rPr>
            <a:t>3</a:t>
          </a:r>
          <a:r>
            <a:rPr kumimoji="1" lang="ja-JP" altLang="ja-JP" sz="1100" u="none">
              <a:solidFill>
                <a:sysClr val="windowText" lastClr="000000"/>
              </a:solidFill>
              <a:effectLst/>
              <a:latin typeface="+mn-lt"/>
              <a:ea typeface="+mn-ea"/>
              <a:cs typeface="+mn-cs"/>
            </a:rPr>
            <a:t>月</a:t>
          </a:r>
          <a:r>
            <a:rPr kumimoji="1" lang="en-US" altLang="ja-JP" sz="1100" u="none">
              <a:solidFill>
                <a:sysClr val="windowText" lastClr="000000"/>
              </a:solidFill>
              <a:effectLst/>
              <a:latin typeface="+mn-lt"/>
              <a:ea typeface="+mn-ea"/>
              <a:cs typeface="+mn-cs"/>
            </a:rPr>
            <a:t>31</a:t>
          </a:r>
          <a:r>
            <a:rPr kumimoji="1" lang="ja-JP" altLang="ja-JP" sz="1100" u="none">
              <a:solidFill>
                <a:sysClr val="windowText" lastClr="000000"/>
              </a:solidFill>
              <a:effectLst/>
              <a:latin typeface="+mn-lt"/>
              <a:ea typeface="+mn-ea"/>
              <a:cs typeface="+mn-cs"/>
            </a:rPr>
            <a:t>日　給与月額　　平均</a:t>
          </a:r>
          <a:r>
            <a:rPr kumimoji="1" lang="en-US" altLang="ja-JP" sz="1100" u="none">
              <a:solidFill>
                <a:sysClr val="windowText" lastClr="000000"/>
              </a:solidFill>
              <a:effectLst/>
              <a:latin typeface="+mn-lt"/>
              <a:ea typeface="+mn-ea"/>
              <a:cs typeface="+mn-cs"/>
            </a:rPr>
            <a:t>3.6</a:t>
          </a:r>
          <a:r>
            <a:rPr kumimoji="1" lang="ja-JP" altLang="ja-JP" sz="1100" u="none">
              <a:solidFill>
                <a:sysClr val="windowText" lastClr="000000"/>
              </a:solidFill>
              <a:effectLst/>
              <a:latin typeface="+mn-lt"/>
              <a:ea typeface="+mn-ea"/>
              <a:cs typeface="+mn-cs"/>
            </a:rPr>
            <a:t>％減</a:t>
          </a:r>
          <a:endParaRPr lang="ja-JP" altLang="ja-JP" sz="1400" u="none">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83</xdr:row>
      <xdr:rowOff>12700</xdr:rowOff>
    </xdr:to>
    <xdr:cxnSp macro="">
      <xdr:nvCxnSpPr>
        <xdr:cNvPr id="254" name="直線コネクタ 253"/>
        <xdr:cNvCxnSpPr/>
      </xdr:nvCxnSpPr>
      <xdr:spPr>
        <a:xfrm flipV="1">
          <a:off x="16179800" y="141492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12700</xdr:rowOff>
    </xdr:to>
    <xdr:cxnSp macro="">
      <xdr:nvCxnSpPr>
        <xdr:cNvPr id="257" name="直線コネクタ 256"/>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82</xdr:row>
      <xdr:rowOff>143934</xdr:rowOff>
    </xdr:to>
    <xdr:cxnSp macro="">
      <xdr:nvCxnSpPr>
        <xdr:cNvPr id="260" name="直線コネクタ 259"/>
        <xdr:cNvCxnSpPr/>
      </xdr:nvCxnSpPr>
      <xdr:spPr>
        <a:xfrm>
          <a:off x="14401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89</xdr:row>
      <xdr:rowOff>2822</xdr:rowOff>
    </xdr:to>
    <xdr:cxnSp macro="">
      <xdr:nvCxnSpPr>
        <xdr:cNvPr id="263" name="直線コネクタ 262"/>
        <xdr:cNvCxnSpPr/>
      </xdr:nvCxnSpPr>
      <xdr:spPr>
        <a:xfrm flipV="1">
          <a:off x="13512800" y="14189428"/>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3" name="円/楕円 272"/>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4"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5" name="円/楕円 274"/>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6" name="テキスト ボックス 275"/>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7" name="円/楕円 276"/>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8" name="テキスト ボックス 277"/>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79" name="円/楕円 278"/>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80" name="テキスト ボックス 279"/>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1" name="円/楕円 280"/>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2" name="テキスト ボックス 281"/>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人口千人当たりの職員数は、前年度と比較して</a:t>
          </a:r>
          <a:r>
            <a:rPr kumimoji="1" lang="en-US" altLang="ja-JP" sz="1100">
              <a:solidFill>
                <a:sysClr val="windowText" lastClr="000000"/>
              </a:solidFill>
              <a:effectLst/>
              <a:latin typeface="+mn-lt"/>
              <a:ea typeface="+mn-ea"/>
              <a:cs typeface="+mn-cs"/>
            </a:rPr>
            <a:t>0.18</a:t>
          </a:r>
          <a:r>
            <a:rPr kumimoji="1" lang="ja-JP" altLang="ja-JP" sz="1100">
              <a:solidFill>
                <a:sysClr val="windowText" lastClr="000000"/>
              </a:solidFill>
              <a:effectLst/>
              <a:latin typeface="+mn-lt"/>
              <a:ea typeface="+mn-ea"/>
              <a:cs typeface="+mn-cs"/>
            </a:rPr>
            <a:t>ポイントの増となっております</a:t>
          </a:r>
          <a:r>
            <a:rPr kumimoji="1" lang="ja-JP" altLang="en-US" sz="1100">
              <a:solidFill>
                <a:sysClr val="windowText" lastClr="000000"/>
              </a:solidFill>
              <a:effectLst/>
              <a:latin typeface="+mn-lt"/>
              <a:ea typeface="+mn-ea"/>
              <a:cs typeface="+mn-cs"/>
            </a:rPr>
            <a:t>。これは福祉部門を中心とした行政需要に伴い、職員が増えたことが主な要因となっています。</a:t>
          </a:r>
          <a:endParaRPr lang="ja-JP" altLang="ja-JP" sz="1400" u="sng">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行政改革プラン</a:t>
          </a:r>
          <a:r>
            <a:rPr kumimoji="1" lang="en-US" altLang="ja-JP" sz="1100">
              <a:solidFill>
                <a:schemeClr val="dk1"/>
              </a:solidFill>
              <a:effectLst/>
              <a:latin typeface="+mn-lt"/>
              <a:ea typeface="+mn-ea"/>
              <a:cs typeface="+mn-cs"/>
            </a:rPr>
            <a:t>NEXT STAGE</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に沿って、</a:t>
          </a:r>
          <a:r>
            <a:rPr kumimoji="1" lang="ja-JP" altLang="en-US" sz="1100">
              <a:solidFill>
                <a:sysClr val="windowText" lastClr="000000"/>
              </a:solidFill>
              <a:effectLst/>
              <a:latin typeface="+mn-lt"/>
              <a:ea typeface="+mn-ea"/>
              <a:cs typeface="+mn-cs"/>
            </a:rPr>
            <a:t>現正規職員数を基準とし、新たな行政需要に対しても再配置により対応することで、</a:t>
          </a:r>
          <a:r>
            <a:rPr kumimoji="1" lang="ja-JP" altLang="ja-JP" sz="1100">
              <a:solidFill>
                <a:sysClr val="windowText" lastClr="000000"/>
              </a:solidFill>
              <a:effectLst/>
              <a:latin typeface="+mn-lt"/>
              <a:ea typeface="+mn-ea"/>
              <a:cs typeface="+mn-cs"/>
            </a:rPr>
            <a:t>職員数の適正管理に努めてまいります。</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17780</xdr:rowOff>
    </xdr:from>
    <xdr:to>
      <xdr:col>24</xdr:col>
      <xdr:colOff>558800</xdr:colOff>
      <xdr:row>63</xdr:row>
      <xdr:rowOff>79828</xdr:rowOff>
    </xdr:to>
    <xdr:cxnSp macro="">
      <xdr:nvCxnSpPr>
        <xdr:cNvPr id="319" name="直線コネクタ 318"/>
        <xdr:cNvCxnSpPr/>
      </xdr:nvCxnSpPr>
      <xdr:spPr>
        <a:xfrm>
          <a:off x="16179800" y="108191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134076</xdr:rowOff>
    </xdr:from>
    <xdr:to>
      <xdr:col>23</xdr:col>
      <xdr:colOff>406400</xdr:colOff>
      <xdr:row>63</xdr:row>
      <xdr:rowOff>17780</xdr:rowOff>
    </xdr:to>
    <xdr:cxnSp macro="">
      <xdr:nvCxnSpPr>
        <xdr:cNvPr id="322" name="直線コネクタ 321"/>
        <xdr:cNvCxnSpPr/>
      </xdr:nvCxnSpPr>
      <xdr:spPr>
        <a:xfrm>
          <a:off x="15290800" y="1076397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92710</xdr:rowOff>
    </xdr:from>
    <xdr:to>
      <xdr:col>22</xdr:col>
      <xdr:colOff>203200</xdr:colOff>
      <xdr:row>62</xdr:row>
      <xdr:rowOff>134076</xdr:rowOff>
    </xdr:to>
    <xdr:cxnSp macro="">
      <xdr:nvCxnSpPr>
        <xdr:cNvPr id="325" name="直線コネクタ 324"/>
        <xdr:cNvCxnSpPr/>
      </xdr:nvCxnSpPr>
      <xdr:spPr>
        <a:xfrm>
          <a:off x="14401800" y="107226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92710</xdr:rowOff>
    </xdr:to>
    <xdr:cxnSp macro="">
      <xdr:nvCxnSpPr>
        <xdr:cNvPr id="328" name="直線コネクタ 327"/>
        <xdr:cNvCxnSpPr/>
      </xdr:nvCxnSpPr>
      <xdr:spPr>
        <a:xfrm>
          <a:off x="13512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29028</xdr:rowOff>
    </xdr:from>
    <xdr:to>
      <xdr:col>24</xdr:col>
      <xdr:colOff>609600</xdr:colOff>
      <xdr:row>63</xdr:row>
      <xdr:rowOff>130628</xdr:rowOff>
    </xdr:to>
    <xdr:sp macro="" textlink="">
      <xdr:nvSpPr>
        <xdr:cNvPr id="338" name="円/楕円 337"/>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1105</xdr:rowOff>
    </xdr:from>
    <xdr:ext cx="762000" cy="259045"/>
    <xdr:sp macro="" textlink="">
      <xdr:nvSpPr>
        <xdr:cNvPr id="339"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40" name="円/楕円 339"/>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1" name="テキスト ボックス 340"/>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83276</xdr:rowOff>
    </xdr:from>
    <xdr:to>
      <xdr:col>22</xdr:col>
      <xdr:colOff>254000</xdr:colOff>
      <xdr:row>63</xdr:row>
      <xdr:rowOff>13426</xdr:rowOff>
    </xdr:to>
    <xdr:sp macro="" textlink="">
      <xdr:nvSpPr>
        <xdr:cNvPr id="342" name="円/楕円 341"/>
        <xdr:cNvSpPr/>
      </xdr:nvSpPr>
      <xdr:spPr>
        <a:xfrm>
          <a:off x="15240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169653</xdr:rowOff>
    </xdr:from>
    <xdr:ext cx="762000" cy="259045"/>
    <xdr:sp macro="" textlink="">
      <xdr:nvSpPr>
        <xdr:cNvPr id="343" name="テキスト ボックス 342"/>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4" name="円/楕円 343"/>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45" name="テキスト ボックス 344"/>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24674</xdr:rowOff>
    </xdr:from>
    <xdr:to>
      <xdr:col>19</xdr:col>
      <xdr:colOff>533400</xdr:colOff>
      <xdr:row>62</xdr:row>
      <xdr:rowOff>126274</xdr:rowOff>
    </xdr:to>
    <xdr:sp macro="" textlink="">
      <xdr:nvSpPr>
        <xdr:cNvPr id="346" name="円/楕円 345"/>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111051</xdr:rowOff>
    </xdr:from>
    <xdr:ext cx="762000" cy="259045"/>
    <xdr:sp macro="" textlink="">
      <xdr:nvSpPr>
        <xdr:cNvPr id="347" name="テキスト ボックス 346"/>
        <xdr:cNvSpPr txBox="1"/>
      </xdr:nvSpPr>
      <xdr:spPr>
        <a:xfrm>
          <a:off x="13131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実質公債費比率は、前年度と比較して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となっており、類似団体平均を上回っています。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地方債については、毎年の償還額以上に借入を行わないことを基本とすることで、地方債の残高の減少に繋げてきました。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今後も、財政基盤安定化計画（平成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年度）に基づき、基金の拡充及び活用と市債の発行管理により、公債費の将来負担が増大することのないよう、安定的な財政運営に努めてまいります。</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139398</xdr:rowOff>
    </xdr:to>
    <xdr:cxnSp macro="">
      <xdr:nvCxnSpPr>
        <xdr:cNvPr id="382" name="直線コネクタ 381"/>
        <xdr:cNvCxnSpPr/>
      </xdr:nvCxnSpPr>
      <xdr:spPr>
        <a:xfrm>
          <a:off x="16179800" y="71458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117324</xdr:rowOff>
    </xdr:to>
    <xdr:cxnSp macro="">
      <xdr:nvCxnSpPr>
        <xdr:cNvPr id="385" name="直線コネクタ 384"/>
        <xdr:cNvCxnSpPr/>
      </xdr:nvCxnSpPr>
      <xdr:spPr>
        <a:xfrm flipV="1">
          <a:off x="15290800" y="71458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117324</xdr:rowOff>
    </xdr:from>
    <xdr:to>
      <xdr:col>22</xdr:col>
      <xdr:colOff>203200</xdr:colOff>
      <xdr:row>43</xdr:row>
      <xdr:rowOff>141212</xdr:rowOff>
    </xdr:to>
    <xdr:cxnSp macro="">
      <xdr:nvCxnSpPr>
        <xdr:cNvPr id="388" name="直線コネクタ 387"/>
        <xdr:cNvCxnSpPr/>
      </xdr:nvCxnSpPr>
      <xdr:spPr>
        <a:xfrm flipV="1">
          <a:off x="14401800" y="731822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119138</xdr:rowOff>
    </xdr:to>
    <xdr:cxnSp macro="">
      <xdr:nvCxnSpPr>
        <xdr:cNvPr id="391" name="直線コネクタ 390"/>
        <xdr:cNvCxnSpPr/>
      </xdr:nvCxnSpPr>
      <xdr:spPr>
        <a:xfrm flipV="1">
          <a:off x="13512800" y="751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88598</xdr:rowOff>
    </xdr:from>
    <xdr:to>
      <xdr:col>24</xdr:col>
      <xdr:colOff>609600</xdr:colOff>
      <xdr:row>42</xdr:row>
      <xdr:rowOff>18748</xdr:rowOff>
    </xdr:to>
    <xdr:sp macro="" textlink="">
      <xdr:nvSpPr>
        <xdr:cNvPr id="401" name="円/楕円 400"/>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60675</xdr:rowOff>
    </xdr:from>
    <xdr:ext cx="762000" cy="259045"/>
    <xdr:sp macro="" textlink="">
      <xdr:nvSpPr>
        <xdr:cNvPr id="402" name="公債費負担の状況該当値テキスト"/>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3" name="円/楕円 402"/>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4" name="テキスト ボックス 40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66524</xdr:rowOff>
    </xdr:from>
    <xdr:to>
      <xdr:col>22</xdr:col>
      <xdr:colOff>254000</xdr:colOff>
      <xdr:row>42</xdr:row>
      <xdr:rowOff>168124</xdr:rowOff>
    </xdr:to>
    <xdr:sp macro="" textlink="">
      <xdr:nvSpPr>
        <xdr:cNvPr id="405" name="円/楕円 404"/>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406" name="テキスト ボックス 405"/>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07" name="円/楕円 406"/>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08" name="テキスト ボックス 407"/>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09" name="円/楕円 408"/>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10" name="テキスト ボックス 409"/>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将来負担比率は、前年度と比較して</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となっており、類似団体平均と比較すると依然として高い水準にあります。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度にかけての大型施設の建設工事、人口急増地域の学校建設、景気対策・財源不足を補完するための地方債に伴う影響で、市債残高が多くなっていることが要因です。今後も、財政基盤安定化計画に基づき、基金の拡充及び活用と市債の発行管理により、将来の財政運営に過大な負担とならないよう安定的な財政運営に努めてまいります。</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82338</xdr:rowOff>
    </xdr:from>
    <xdr:to>
      <xdr:col>24</xdr:col>
      <xdr:colOff>558800</xdr:colOff>
      <xdr:row>19</xdr:row>
      <xdr:rowOff>101106</xdr:rowOff>
    </xdr:to>
    <xdr:cxnSp macro="">
      <xdr:nvCxnSpPr>
        <xdr:cNvPr id="444" name="直線コネクタ 443"/>
        <xdr:cNvCxnSpPr/>
      </xdr:nvCxnSpPr>
      <xdr:spPr>
        <a:xfrm>
          <a:off x="16179800" y="3339888"/>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82338</xdr:rowOff>
    </xdr:from>
    <xdr:to>
      <xdr:col>23</xdr:col>
      <xdr:colOff>406400</xdr:colOff>
      <xdr:row>20</xdr:row>
      <xdr:rowOff>44944</xdr:rowOff>
    </xdr:to>
    <xdr:cxnSp macro="">
      <xdr:nvCxnSpPr>
        <xdr:cNvPr id="447" name="直線コネクタ 446"/>
        <xdr:cNvCxnSpPr/>
      </xdr:nvCxnSpPr>
      <xdr:spPr>
        <a:xfrm flipV="1">
          <a:off x="15290800" y="333988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44944</xdr:rowOff>
    </xdr:from>
    <xdr:to>
      <xdr:col>22</xdr:col>
      <xdr:colOff>203200</xdr:colOff>
      <xdr:row>20</xdr:row>
      <xdr:rowOff>166934</xdr:rowOff>
    </xdr:to>
    <xdr:cxnSp macro="">
      <xdr:nvCxnSpPr>
        <xdr:cNvPr id="450" name="直線コネクタ 449"/>
        <xdr:cNvCxnSpPr/>
      </xdr:nvCxnSpPr>
      <xdr:spPr>
        <a:xfrm flipV="1">
          <a:off x="14401800" y="3473944"/>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166934</xdr:rowOff>
    </xdr:from>
    <xdr:to>
      <xdr:col>21</xdr:col>
      <xdr:colOff>0</xdr:colOff>
      <xdr:row>21</xdr:row>
      <xdr:rowOff>102729</xdr:rowOff>
    </xdr:to>
    <xdr:cxnSp macro="">
      <xdr:nvCxnSpPr>
        <xdr:cNvPr id="453" name="直線コネクタ 452"/>
        <xdr:cNvCxnSpPr/>
      </xdr:nvCxnSpPr>
      <xdr:spPr>
        <a:xfrm flipV="1">
          <a:off x="13512800" y="3595934"/>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50306</xdr:rowOff>
    </xdr:from>
    <xdr:to>
      <xdr:col>24</xdr:col>
      <xdr:colOff>609600</xdr:colOff>
      <xdr:row>19</xdr:row>
      <xdr:rowOff>151906</xdr:rowOff>
    </xdr:to>
    <xdr:sp macro="" textlink="">
      <xdr:nvSpPr>
        <xdr:cNvPr id="463" name="円/楕円 462"/>
        <xdr:cNvSpPr/>
      </xdr:nvSpPr>
      <xdr:spPr>
        <a:xfrm>
          <a:off x="169672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22383</xdr:rowOff>
    </xdr:from>
    <xdr:ext cx="762000" cy="259045"/>
    <xdr:sp macro="" textlink="">
      <xdr:nvSpPr>
        <xdr:cNvPr id="464" name="将来負担の状況該当値テキスト"/>
        <xdr:cNvSpPr txBox="1"/>
      </xdr:nvSpPr>
      <xdr:spPr>
        <a:xfrm>
          <a:off x="17106900" y="327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31538</xdr:rowOff>
    </xdr:from>
    <xdr:to>
      <xdr:col>23</xdr:col>
      <xdr:colOff>457200</xdr:colOff>
      <xdr:row>19</xdr:row>
      <xdr:rowOff>133138</xdr:rowOff>
    </xdr:to>
    <xdr:sp macro="" textlink="">
      <xdr:nvSpPr>
        <xdr:cNvPr id="465" name="円/楕円 464"/>
        <xdr:cNvSpPr/>
      </xdr:nvSpPr>
      <xdr:spPr>
        <a:xfrm>
          <a:off x="16129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117915</xdr:rowOff>
    </xdr:from>
    <xdr:ext cx="736600" cy="259045"/>
    <xdr:sp macro="" textlink="">
      <xdr:nvSpPr>
        <xdr:cNvPr id="466" name="テキスト ボックス 465"/>
        <xdr:cNvSpPr txBox="1"/>
      </xdr:nvSpPr>
      <xdr:spPr>
        <a:xfrm>
          <a:off x="15798800" y="337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165594</xdr:rowOff>
    </xdr:from>
    <xdr:to>
      <xdr:col>22</xdr:col>
      <xdr:colOff>254000</xdr:colOff>
      <xdr:row>20</xdr:row>
      <xdr:rowOff>95744</xdr:rowOff>
    </xdr:to>
    <xdr:sp macro="" textlink="">
      <xdr:nvSpPr>
        <xdr:cNvPr id="467" name="円/楕円 466"/>
        <xdr:cNvSpPr/>
      </xdr:nvSpPr>
      <xdr:spPr>
        <a:xfrm>
          <a:off x="15240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80521</xdr:rowOff>
    </xdr:from>
    <xdr:ext cx="762000" cy="259045"/>
    <xdr:sp macro="" textlink="">
      <xdr:nvSpPr>
        <xdr:cNvPr id="468" name="テキスト ボックス 467"/>
        <xdr:cNvSpPr txBox="1"/>
      </xdr:nvSpPr>
      <xdr:spPr>
        <a:xfrm>
          <a:off x="14909800" y="3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116134</xdr:rowOff>
    </xdr:from>
    <xdr:to>
      <xdr:col>21</xdr:col>
      <xdr:colOff>50800</xdr:colOff>
      <xdr:row>21</xdr:row>
      <xdr:rowOff>46284</xdr:rowOff>
    </xdr:to>
    <xdr:sp macro="" textlink="">
      <xdr:nvSpPr>
        <xdr:cNvPr id="469" name="円/楕円 468"/>
        <xdr:cNvSpPr/>
      </xdr:nvSpPr>
      <xdr:spPr>
        <a:xfrm>
          <a:off x="14351000" y="35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31061</xdr:rowOff>
    </xdr:from>
    <xdr:ext cx="762000" cy="259045"/>
    <xdr:sp macro="" textlink="">
      <xdr:nvSpPr>
        <xdr:cNvPr id="470" name="テキスト ボックス 469"/>
        <xdr:cNvSpPr txBox="1"/>
      </xdr:nvSpPr>
      <xdr:spPr>
        <a:xfrm>
          <a:off x="14020800" y="36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51929</xdr:rowOff>
    </xdr:from>
    <xdr:to>
      <xdr:col>19</xdr:col>
      <xdr:colOff>533400</xdr:colOff>
      <xdr:row>21</xdr:row>
      <xdr:rowOff>153529</xdr:rowOff>
    </xdr:to>
    <xdr:sp macro="" textlink="">
      <xdr:nvSpPr>
        <xdr:cNvPr id="471" name="円/楕円 470"/>
        <xdr:cNvSpPr/>
      </xdr:nvSpPr>
      <xdr:spPr>
        <a:xfrm>
          <a:off x="13462000" y="3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138306</xdr:rowOff>
    </xdr:from>
    <xdr:ext cx="762000" cy="259045"/>
    <xdr:sp macro="" textlink="">
      <xdr:nvSpPr>
        <xdr:cNvPr id="472" name="テキスト ボックス 471"/>
        <xdr:cNvSpPr txBox="1"/>
      </xdr:nvSpPr>
      <xdr:spPr>
        <a:xfrm>
          <a:off x="13131800" y="37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人件費は、前年度と比較して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ポイントの減となっており、類似団体平均より大幅に下回って推移しております。</a:t>
          </a:r>
          <a:endParaRPr lang="ja-JP" altLang="ja-JP" sz="1400">
            <a:solidFill>
              <a:sysClr val="windowText" lastClr="000000"/>
            </a:solidFill>
            <a:effectLst/>
          </a:endParaRPr>
        </a:p>
        <a:p>
          <a:r>
            <a:rPr kumimoji="1" lang="ja-JP" altLang="ja-JP" sz="1100" u="none">
              <a:solidFill>
                <a:sysClr val="windowText" lastClr="000000"/>
              </a:solidFill>
              <a:effectLst/>
              <a:latin typeface="+mn-lt"/>
              <a:ea typeface="+mn-ea"/>
              <a:cs typeface="+mn-cs"/>
            </a:rPr>
            <a:t>　これは</a:t>
          </a:r>
          <a:r>
            <a:rPr kumimoji="1" lang="ja-JP" altLang="en-US" sz="1100" u="none">
              <a:solidFill>
                <a:sysClr val="windowText" lastClr="000000"/>
              </a:solidFill>
              <a:effectLst/>
              <a:latin typeface="+mn-lt"/>
              <a:ea typeface="+mn-ea"/>
              <a:cs typeface="+mn-cs"/>
            </a:rPr>
            <a:t>計画的に実施してきた</a:t>
          </a:r>
          <a:r>
            <a:rPr kumimoji="1" lang="ja-JP" altLang="ja-JP" sz="1100" u="none">
              <a:solidFill>
                <a:sysClr val="windowText" lastClr="000000"/>
              </a:solidFill>
              <a:effectLst/>
              <a:latin typeface="+mn-lt"/>
              <a:ea typeface="+mn-ea"/>
              <a:cs typeface="+mn-cs"/>
            </a:rPr>
            <a:t>職員数の削減</a:t>
          </a:r>
          <a:r>
            <a:rPr kumimoji="1" lang="ja-JP" altLang="en-US" sz="1100" u="none">
              <a:solidFill>
                <a:sysClr val="windowText" lastClr="000000"/>
              </a:solidFill>
              <a:effectLst/>
              <a:latin typeface="+mn-lt"/>
              <a:ea typeface="+mn-ea"/>
              <a:cs typeface="+mn-cs"/>
            </a:rPr>
            <a:t>と、職員の若年化</a:t>
          </a:r>
          <a:r>
            <a:rPr kumimoji="1" lang="ja-JP" altLang="ja-JP" sz="1100" u="none">
              <a:solidFill>
                <a:sysClr val="windowText" lastClr="000000"/>
              </a:solidFill>
              <a:effectLst/>
              <a:latin typeface="+mn-lt"/>
              <a:ea typeface="+mn-ea"/>
              <a:cs typeface="+mn-cs"/>
            </a:rPr>
            <a:t>による</a:t>
          </a:r>
          <a:r>
            <a:rPr kumimoji="1" lang="ja-JP" altLang="en-US" sz="1100" u="none">
              <a:solidFill>
                <a:sysClr val="windowText" lastClr="000000"/>
              </a:solidFill>
              <a:effectLst/>
              <a:latin typeface="+mn-lt"/>
              <a:ea typeface="+mn-ea"/>
              <a:cs typeface="+mn-cs"/>
            </a:rPr>
            <a:t>人件費単価の圧縮による</a:t>
          </a:r>
          <a:r>
            <a:rPr kumimoji="1" lang="ja-JP" altLang="ja-JP" sz="1100" u="none">
              <a:solidFill>
                <a:sysClr val="windowText" lastClr="000000"/>
              </a:solidFill>
              <a:effectLst/>
              <a:latin typeface="+mn-lt"/>
              <a:ea typeface="+mn-ea"/>
              <a:cs typeface="+mn-cs"/>
            </a:rPr>
            <a:t>ものです。</a:t>
          </a:r>
          <a:endParaRPr lang="ja-JP" altLang="ja-JP" sz="1400" u="none">
            <a:solidFill>
              <a:sysClr val="windowText" lastClr="000000"/>
            </a:solidFill>
            <a:effectLst/>
          </a:endParaRPr>
        </a:p>
        <a:p>
          <a:r>
            <a:rPr kumimoji="1" lang="ja-JP" altLang="ja-JP" sz="1100">
              <a:solidFill>
                <a:sysClr val="windowText" lastClr="000000"/>
              </a:solidFill>
              <a:effectLst/>
              <a:latin typeface="+mn-lt"/>
              <a:ea typeface="+mn-ea"/>
              <a:cs typeface="+mn-cs"/>
            </a:rPr>
            <a:t>　今後とも行財政改革の取組みを通じて、効率的な財政運営に努めてまいります。</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102507</xdr:rowOff>
    </xdr:from>
    <xdr:to>
      <xdr:col>7</xdr:col>
      <xdr:colOff>15875</xdr:colOff>
      <xdr:row>33</xdr:row>
      <xdr:rowOff>167822</xdr:rowOff>
    </xdr:to>
    <xdr:cxnSp macro="">
      <xdr:nvCxnSpPr>
        <xdr:cNvPr id="68" name="直線コネクタ 67"/>
        <xdr:cNvCxnSpPr/>
      </xdr:nvCxnSpPr>
      <xdr:spPr>
        <a:xfrm flipV="1">
          <a:off x="3987800" y="576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148772</xdr:rowOff>
    </xdr:to>
    <xdr:cxnSp macro="">
      <xdr:nvCxnSpPr>
        <xdr:cNvPr id="71" name="直線コネクタ 70"/>
        <xdr:cNvCxnSpPr/>
      </xdr:nvCxnSpPr>
      <xdr:spPr>
        <a:xfrm flipV="1">
          <a:off x="3098800" y="5825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34</xdr:row>
      <xdr:rowOff>148772</xdr:rowOff>
    </xdr:to>
    <xdr:cxnSp macro="">
      <xdr:nvCxnSpPr>
        <xdr:cNvPr id="74" name="直線コネクタ 73"/>
        <xdr:cNvCxnSpPr/>
      </xdr:nvCxnSpPr>
      <xdr:spPr>
        <a:xfrm>
          <a:off x="2209800" y="597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148772</xdr:rowOff>
    </xdr:from>
    <xdr:to>
      <xdr:col>3</xdr:col>
      <xdr:colOff>142875</xdr:colOff>
      <xdr:row>35</xdr:row>
      <xdr:rowOff>42636</xdr:rowOff>
    </xdr:to>
    <xdr:cxnSp macro="">
      <xdr:nvCxnSpPr>
        <xdr:cNvPr id="77" name="直線コネクタ 76"/>
        <xdr:cNvCxnSpPr/>
      </xdr:nvCxnSpPr>
      <xdr:spPr>
        <a:xfrm flipV="1">
          <a:off x="1320800" y="5978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51707</xdr:rowOff>
    </xdr:from>
    <xdr:to>
      <xdr:col>7</xdr:col>
      <xdr:colOff>66675</xdr:colOff>
      <xdr:row>33</xdr:row>
      <xdr:rowOff>153307</xdr:rowOff>
    </xdr:to>
    <xdr:sp macro="" textlink="">
      <xdr:nvSpPr>
        <xdr:cNvPr id="87" name="円/楕円 86"/>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68234</xdr:rowOff>
    </xdr:from>
    <xdr:ext cx="762000" cy="259045"/>
    <xdr:sp macro="" textlink="">
      <xdr:nvSpPr>
        <xdr:cNvPr id="88" name="人件費該当値テキスト"/>
        <xdr:cNvSpPr txBox="1"/>
      </xdr:nvSpPr>
      <xdr:spPr>
        <a:xfrm>
          <a:off x="4914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117022</xdr:rowOff>
    </xdr:from>
    <xdr:to>
      <xdr:col>5</xdr:col>
      <xdr:colOff>600075</xdr:colOff>
      <xdr:row>34</xdr:row>
      <xdr:rowOff>47172</xdr:rowOff>
    </xdr:to>
    <xdr:sp macro="" textlink="">
      <xdr:nvSpPr>
        <xdr:cNvPr id="89" name="円/楕円 88"/>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57349</xdr:rowOff>
    </xdr:from>
    <xdr:ext cx="736600" cy="259045"/>
    <xdr:sp macro="" textlink="">
      <xdr:nvSpPr>
        <xdr:cNvPr id="90" name="テキスト ボックス 89"/>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91" name="円/楕円 90"/>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38299</xdr:rowOff>
    </xdr:from>
    <xdr:ext cx="762000" cy="259045"/>
    <xdr:sp macro="" textlink="">
      <xdr:nvSpPr>
        <xdr:cNvPr id="92" name="テキスト ボックス 91"/>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97972</xdr:rowOff>
    </xdr:from>
    <xdr:to>
      <xdr:col>3</xdr:col>
      <xdr:colOff>193675</xdr:colOff>
      <xdr:row>35</xdr:row>
      <xdr:rowOff>28122</xdr:rowOff>
    </xdr:to>
    <xdr:sp macro="" textlink="">
      <xdr:nvSpPr>
        <xdr:cNvPr id="93" name="円/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5" name="円/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物件費は、前年度と</a:t>
          </a:r>
          <a:r>
            <a:rPr kumimoji="1" lang="ja-JP" altLang="en-US" sz="1100">
              <a:solidFill>
                <a:sysClr val="windowText" lastClr="000000"/>
              </a:solidFill>
              <a:effectLst/>
              <a:latin typeface="+mn-lt"/>
              <a:ea typeface="+mn-ea"/>
              <a:cs typeface="+mn-cs"/>
            </a:rPr>
            <a:t>同</a:t>
          </a:r>
          <a:r>
            <a:rPr kumimoji="1" lang="ja-JP" altLang="ja-JP" sz="1100">
              <a:solidFill>
                <a:sysClr val="windowText" lastClr="000000"/>
              </a:solidFill>
              <a:effectLst/>
              <a:latin typeface="+mn-lt"/>
              <a:ea typeface="+mn-ea"/>
              <a:cs typeface="+mn-cs"/>
            </a:rPr>
            <a:t>ポイントとなっており、過去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年間において類似団体平均を下回って推移しております。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これは枠配分方式による予算編成と一件査定による経常経費抑制の効果によるものです。</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108712</xdr:rowOff>
    </xdr:from>
    <xdr:to>
      <xdr:col>24</xdr:col>
      <xdr:colOff>31750</xdr:colOff>
      <xdr:row>14</xdr:row>
      <xdr:rowOff>108712</xdr:rowOff>
    </xdr:to>
    <xdr:cxnSp macro="">
      <xdr:nvCxnSpPr>
        <xdr:cNvPr id="127" name="直線コネクタ 126"/>
        <xdr:cNvCxnSpPr/>
      </xdr:nvCxnSpPr>
      <xdr:spPr>
        <a:xfrm>
          <a:off x="15671800" y="2509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76708</xdr:rowOff>
    </xdr:from>
    <xdr:to>
      <xdr:col>22</xdr:col>
      <xdr:colOff>565150</xdr:colOff>
      <xdr:row>14</xdr:row>
      <xdr:rowOff>108712</xdr:rowOff>
    </xdr:to>
    <xdr:cxnSp macro="">
      <xdr:nvCxnSpPr>
        <xdr:cNvPr id="130" name="直線コネクタ 129"/>
        <xdr:cNvCxnSpPr/>
      </xdr:nvCxnSpPr>
      <xdr:spPr>
        <a:xfrm>
          <a:off x="14782800" y="2477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26416</xdr:rowOff>
    </xdr:from>
    <xdr:to>
      <xdr:col>21</xdr:col>
      <xdr:colOff>361950</xdr:colOff>
      <xdr:row>14</xdr:row>
      <xdr:rowOff>76708</xdr:rowOff>
    </xdr:to>
    <xdr:cxnSp macro="">
      <xdr:nvCxnSpPr>
        <xdr:cNvPr id="133" name="直線コネクタ 132"/>
        <xdr:cNvCxnSpPr/>
      </xdr:nvCxnSpPr>
      <xdr:spPr>
        <a:xfrm>
          <a:off x="13893800" y="2426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26416</xdr:rowOff>
    </xdr:from>
    <xdr:to>
      <xdr:col>20</xdr:col>
      <xdr:colOff>158750</xdr:colOff>
      <xdr:row>14</xdr:row>
      <xdr:rowOff>30988</xdr:rowOff>
    </xdr:to>
    <xdr:cxnSp macro="">
      <xdr:nvCxnSpPr>
        <xdr:cNvPr id="136" name="直線コネクタ 135"/>
        <xdr:cNvCxnSpPr/>
      </xdr:nvCxnSpPr>
      <xdr:spPr>
        <a:xfrm flipV="1">
          <a:off x="13004800" y="2426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57912</xdr:rowOff>
    </xdr:from>
    <xdr:to>
      <xdr:col>24</xdr:col>
      <xdr:colOff>82550</xdr:colOff>
      <xdr:row>14</xdr:row>
      <xdr:rowOff>159512</xdr:rowOff>
    </xdr:to>
    <xdr:sp macro="" textlink="">
      <xdr:nvSpPr>
        <xdr:cNvPr id="146" name="円/楕円 145"/>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74439</xdr:rowOff>
    </xdr:from>
    <xdr:ext cx="762000" cy="259045"/>
    <xdr:sp macro="" textlink="">
      <xdr:nvSpPr>
        <xdr:cNvPr id="147" name="物件費該当値テキスト"/>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57912</xdr:rowOff>
    </xdr:from>
    <xdr:to>
      <xdr:col>22</xdr:col>
      <xdr:colOff>615950</xdr:colOff>
      <xdr:row>14</xdr:row>
      <xdr:rowOff>159512</xdr:rowOff>
    </xdr:to>
    <xdr:sp macro="" textlink="">
      <xdr:nvSpPr>
        <xdr:cNvPr id="148" name="円/楕円 147"/>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169689</xdr:rowOff>
    </xdr:from>
    <xdr:ext cx="736600" cy="259045"/>
    <xdr:sp macro="" textlink="">
      <xdr:nvSpPr>
        <xdr:cNvPr id="149" name="テキスト ボックス 148"/>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25908</xdr:rowOff>
    </xdr:from>
    <xdr:to>
      <xdr:col>21</xdr:col>
      <xdr:colOff>412750</xdr:colOff>
      <xdr:row>14</xdr:row>
      <xdr:rowOff>127508</xdr:rowOff>
    </xdr:to>
    <xdr:sp macro="" textlink="">
      <xdr:nvSpPr>
        <xdr:cNvPr id="150" name="円/楕円 149"/>
        <xdr:cNvSpPr/>
      </xdr:nvSpPr>
      <xdr:spPr>
        <a:xfrm>
          <a:off x="14732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137685</xdr:rowOff>
    </xdr:from>
    <xdr:ext cx="762000" cy="259045"/>
    <xdr:sp macro="" textlink="">
      <xdr:nvSpPr>
        <xdr:cNvPr id="151" name="テキスト ボックス 150"/>
        <xdr:cNvSpPr txBox="1"/>
      </xdr:nvSpPr>
      <xdr:spPr>
        <a:xfrm>
          <a:off x="14401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147066</xdr:rowOff>
    </xdr:from>
    <xdr:to>
      <xdr:col>20</xdr:col>
      <xdr:colOff>209550</xdr:colOff>
      <xdr:row>14</xdr:row>
      <xdr:rowOff>77216</xdr:rowOff>
    </xdr:to>
    <xdr:sp macro="" textlink="">
      <xdr:nvSpPr>
        <xdr:cNvPr id="152" name="円/楕円 151"/>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87393</xdr:rowOff>
    </xdr:from>
    <xdr:ext cx="762000" cy="259045"/>
    <xdr:sp macro="" textlink="">
      <xdr:nvSpPr>
        <xdr:cNvPr id="153" name="テキスト ボックス 152"/>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151638</xdr:rowOff>
    </xdr:from>
    <xdr:to>
      <xdr:col>19</xdr:col>
      <xdr:colOff>6350</xdr:colOff>
      <xdr:row>14</xdr:row>
      <xdr:rowOff>81788</xdr:rowOff>
    </xdr:to>
    <xdr:sp macro="" textlink="">
      <xdr:nvSpPr>
        <xdr:cNvPr id="154" name="円/楕円 153"/>
        <xdr:cNvSpPr/>
      </xdr:nvSpPr>
      <xdr:spPr>
        <a:xfrm>
          <a:off x="12954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91965</xdr:rowOff>
    </xdr:from>
    <xdr:ext cx="762000" cy="259045"/>
    <xdr:sp macro="" textlink="">
      <xdr:nvSpPr>
        <xdr:cNvPr id="155" name="テキスト ボックス 154"/>
        <xdr:cNvSpPr txBox="1"/>
      </xdr:nvSpPr>
      <xdr:spPr>
        <a:xfrm>
          <a:off x="12623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扶助費は、前年度と比較して</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ポイントの増となっており、類似団体平均を</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ポイント上回っております。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これは、自立支援給付等経費や特定教育・保育施設等給付費の増額が主な要因となっております。</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86178</xdr:rowOff>
    </xdr:to>
    <xdr:cxnSp macro="">
      <xdr:nvCxnSpPr>
        <xdr:cNvPr id="190" name="直線コネクタ 189"/>
        <xdr:cNvCxnSpPr/>
      </xdr:nvCxnSpPr>
      <xdr:spPr>
        <a:xfrm>
          <a:off x="3987800" y="1008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143328</xdr:rowOff>
    </xdr:to>
    <xdr:cxnSp macro="">
      <xdr:nvCxnSpPr>
        <xdr:cNvPr id="193" name="直線コネクタ 192"/>
        <xdr:cNvCxnSpPr/>
      </xdr:nvCxnSpPr>
      <xdr:spPr>
        <a:xfrm>
          <a:off x="3098800" y="9973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58</xdr:row>
      <xdr:rowOff>29028</xdr:rowOff>
    </xdr:to>
    <xdr:cxnSp macro="">
      <xdr:nvCxnSpPr>
        <xdr:cNvPr id="196" name="直線コネクタ 195"/>
        <xdr:cNvCxnSpPr/>
      </xdr:nvCxnSpPr>
      <xdr:spPr>
        <a:xfrm>
          <a:off x="2209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29028</xdr:rowOff>
    </xdr:to>
    <xdr:cxnSp macro="">
      <xdr:nvCxnSpPr>
        <xdr:cNvPr id="199" name="直線コネクタ 198"/>
        <xdr:cNvCxnSpPr/>
      </xdr:nvCxnSpPr>
      <xdr:spPr>
        <a:xfrm>
          <a:off x="1320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11" name="円/楕円 210"/>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2" name="テキスト ボックス 211"/>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7" name="円/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8" name="テキスト ボックス 217"/>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その他に係る経常収支比率は、類似団体平均を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ポイント上回る数値となっております。</a:t>
          </a:r>
          <a:r>
            <a:rPr kumimoji="1" lang="ja-JP" altLang="en-US"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ポイントの増となっておりますが、例年に比べ除雪経費が膨らんだことが主な要因です。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今後も気候状況により、除雪経費の変動が見込まれるため、事業実施方法を見直し、経費の縮減に</a:t>
          </a:r>
          <a:r>
            <a:rPr kumimoji="1" lang="ja-JP" altLang="ja-JP" sz="1100">
              <a:solidFill>
                <a:sysClr val="windowText" lastClr="000000"/>
              </a:solidFill>
              <a:effectLst/>
              <a:latin typeface="+mn-lt"/>
              <a:ea typeface="+mn-ea"/>
              <a:cs typeface="+mn-cs"/>
            </a:rPr>
            <a:t>努めてまいります。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57</xdr:row>
      <xdr:rowOff>57150</xdr:rowOff>
    </xdr:to>
    <xdr:cxnSp macro="">
      <xdr:nvCxnSpPr>
        <xdr:cNvPr id="251" name="直線コネクタ 250"/>
        <xdr:cNvCxnSpPr/>
      </xdr:nvCxnSpPr>
      <xdr:spPr>
        <a:xfrm>
          <a:off x="15671800" y="970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56</xdr:row>
      <xdr:rowOff>101600</xdr:rowOff>
    </xdr:to>
    <xdr:cxnSp macro="">
      <xdr:nvCxnSpPr>
        <xdr:cNvPr id="254" name="直線コネクタ 253"/>
        <xdr:cNvCxnSpPr/>
      </xdr:nvCxnSpPr>
      <xdr:spPr>
        <a:xfrm>
          <a:off x="14782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63500</xdr:rowOff>
    </xdr:to>
    <xdr:cxnSp macro="">
      <xdr:nvCxnSpPr>
        <xdr:cNvPr id="257" name="直線コネクタ 256"/>
        <xdr:cNvCxnSpPr/>
      </xdr:nvCxnSpPr>
      <xdr:spPr>
        <a:xfrm>
          <a:off x="13893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0</xdr:rowOff>
    </xdr:to>
    <xdr:cxnSp macro="">
      <xdr:nvCxnSpPr>
        <xdr:cNvPr id="260" name="直線コネクタ 259"/>
        <xdr:cNvCxnSpPr/>
      </xdr:nvCxnSpPr>
      <xdr:spPr>
        <a:xfrm>
          <a:off x="13004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6350</xdr:rowOff>
    </xdr:from>
    <xdr:to>
      <xdr:col>24</xdr:col>
      <xdr:colOff>82550</xdr:colOff>
      <xdr:row>57</xdr:row>
      <xdr:rowOff>107950</xdr:rowOff>
    </xdr:to>
    <xdr:sp macro="" textlink="">
      <xdr:nvSpPr>
        <xdr:cNvPr id="270" name="円/楕円 269"/>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72" name="円/楕円 271"/>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73" name="テキスト ボックス 272"/>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4" name="円/楕円 273"/>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75" name="テキスト ボックス 27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6" name="円/楕円 275"/>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7" name="テキスト ボックス 27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78" name="円/楕円 277"/>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79" name="テキスト ボックス 278"/>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補助費等は、前年度と比較して</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年間において類似団体平均を下回って推移しております。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これは、予算編成時に毎年行っている補助金等の見直しによるもので、今後も引き続き適正な補助の評価を行ってまいります。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63500</xdr:rowOff>
    </xdr:to>
    <xdr:cxnSp macro="">
      <xdr:nvCxnSpPr>
        <xdr:cNvPr id="312" name="直線コネクタ 311"/>
        <xdr:cNvCxnSpPr/>
      </xdr:nvCxnSpPr>
      <xdr:spPr>
        <a:xfrm flipV="1">
          <a:off x="15671800" y="6146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25400</xdr:rowOff>
    </xdr:from>
    <xdr:to>
      <xdr:col>22</xdr:col>
      <xdr:colOff>565150</xdr:colOff>
      <xdr:row>36</xdr:row>
      <xdr:rowOff>63500</xdr:rowOff>
    </xdr:to>
    <xdr:cxnSp macro="">
      <xdr:nvCxnSpPr>
        <xdr:cNvPr id="315" name="直線コネクタ 314"/>
        <xdr:cNvCxnSpPr/>
      </xdr:nvCxnSpPr>
      <xdr:spPr>
        <a:xfrm>
          <a:off x="14782800" y="619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25400</xdr:rowOff>
    </xdr:to>
    <xdr:cxnSp macro="">
      <xdr:nvCxnSpPr>
        <xdr:cNvPr id="318" name="直線コネクタ 317"/>
        <xdr:cNvCxnSpPr/>
      </xdr:nvCxnSpPr>
      <xdr:spPr>
        <a:xfrm>
          <a:off x="13893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36</xdr:row>
      <xdr:rowOff>12700</xdr:rowOff>
    </xdr:to>
    <xdr:cxnSp macro="">
      <xdr:nvCxnSpPr>
        <xdr:cNvPr id="321" name="直線コネクタ 320"/>
        <xdr:cNvCxnSpPr/>
      </xdr:nvCxnSpPr>
      <xdr:spPr>
        <a:xfrm>
          <a:off x="13004800" y="612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1" name="円/楕円 330"/>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2"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12700</xdr:rowOff>
    </xdr:from>
    <xdr:to>
      <xdr:col>22</xdr:col>
      <xdr:colOff>615950</xdr:colOff>
      <xdr:row>36</xdr:row>
      <xdr:rowOff>114300</xdr:rowOff>
    </xdr:to>
    <xdr:sp macro="" textlink="">
      <xdr:nvSpPr>
        <xdr:cNvPr id="333" name="円/楕円 332"/>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124477</xdr:rowOff>
    </xdr:from>
    <xdr:ext cx="736600" cy="259045"/>
    <xdr:sp macro="" textlink="">
      <xdr:nvSpPr>
        <xdr:cNvPr id="334" name="テキスト ボックス 333"/>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146050</xdr:rowOff>
    </xdr:from>
    <xdr:to>
      <xdr:col>21</xdr:col>
      <xdr:colOff>412750</xdr:colOff>
      <xdr:row>36</xdr:row>
      <xdr:rowOff>76200</xdr:rowOff>
    </xdr:to>
    <xdr:sp macro="" textlink="">
      <xdr:nvSpPr>
        <xdr:cNvPr id="335" name="円/楕円 334"/>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86377</xdr:rowOff>
    </xdr:from>
    <xdr:ext cx="762000" cy="259045"/>
    <xdr:sp macro="" textlink="">
      <xdr:nvSpPr>
        <xdr:cNvPr id="336" name="テキスト ボックス 335"/>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7" name="円/楕円 33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8" name="テキスト ボックス 33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69850</xdr:rowOff>
    </xdr:from>
    <xdr:to>
      <xdr:col>19</xdr:col>
      <xdr:colOff>6350</xdr:colOff>
      <xdr:row>36</xdr:row>
      <xdr:rowOff>0</xdr:rowOff>
    </xdr:to>
    <xdr:sp macro="" textlink="">
      <xdr:nvSpPr>
        <xdr:cNvPr id="339" name="円/楕円 338"/>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10177</xdr:rowOff>
    </xdr:from>
    <xdr:ext cx="762000" cy="259045"/>
    <xdr:sp macro="" textlink="">
      <xdr:nvSpPr>
        <xdr:cNvPr id="340" name="テキスト ボックス 339"/>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公債費は、前年度と比較して</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4.2</a:t>
          </a:r>
          <a:r>
            <a:rPr kumimoji="1" lang="ja-JP" altLang="en-US" sz="1100">
              <a:solidFill>
                <a:sysClr val="windowText" lastClr="000000"/>
              </a:solidFill>
              <a:effectLst/>
              <a:latin typeface="+mn-lt"/>
              <a:ea typeface="+mn-ea"/>
              <a:cs typeface="+mn-cs"/>
            </a:rPr>
            <a:t>ポイント上回って</a:t>
          </a:r>
          <a:r>
            <a:rPr kumimoji="1" lang="ja-JP" altLang="ja-JP" sz="1100">
              <a:solidFill>
                <a:sysClr val="windowText" lastClr="000000"/>
              </a:solidFill>
              <a:effectLst/>
              <a:latin typeface="+mn-lt"/>
              <a:ea typeface="+mn-ea"/>
              <a:cs typeface="+mn-cs"/>
            </a:rPr>
            <a:t>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今後も、財政基盤安定化計画（平成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年度）に基づき、基金の拡充及び活用と市債の発行管理により、公債費の将来負担が増大することのないよう、安定的な財政運営に努めます。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地方債については、毎年の償還額以上に借入を行わないことを基本とすることで、地方債の残高の減少に繋げて</a:t>
          </a:r>
          <a:r>
            <a:rPr kumimoji="1" lang="ja-JP" altLang="en-US" sz="1100">
              <a:solidFill>
                <a:sysClr val="windowText" lastClr="000000"/>
              </a:solidFill>
              <a:effectLst/>
              <a:latin typeface="+mn-lt"/>
              <a:ea typeface="+mn-ea"/>
              <a:cs typeface="+mn-cs"/>
            </a:rPr>
            <a:t>まいります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81280</xdr:rowOff>
    </xdr:to>
    <xdr:cxnSp macro="">
      <xdr:nvCxnSpPr>
        <xdr:cNvPr id="373" name="直線コネクタ 372"/>
        <xdr:cNvCxnSpPr/>
      </xdr:nvCxnSpPr>
      <xdr:spPr>
        <a:xfrm>
          <a:off x="3987800" y="133324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78</xdr:row>
      <xdr:rowOff>35561</xdr:rowOff>
    </xdr:to>
    <xdr:cxnSp macro="">
      <xdr:nvCxnSpPr>
        <xdr:cNvPr id="376" name="直線コネクタ 375"/>
        <xdr:cNvCxnSpPr/>
      </xdr:nvCxnSpPr>
      <xdr:spPr>
        <a:xfrm flipV="1">
          <a:off x="3098800" y="13332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127000</xdr:rowOff>
    </xdr:to>
    <xdr:cxnSp macro="">
      <xdr:nvCxnSpPr>
        <xdr:cNvPr id="379" name="直線コネクタ 378"/>
        <xdr:cNvCxnSpPr/>
      </xdr:nvCxnSpPr>
      <xdr:spPr>
        <a:xfrm flipV="1">
          <a:off x="2209800" y="13408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161289</xdr:rowOff>
    </xdr:to>
    <xdr:cxnSp macro="">
      <xdr:nvCxnSpPr>
        <xdr:cNvPr id="382" name="直線コネクタ 381"/>
        <xdr:cNvCxnSpPr/>
      </xdr:nvCxnSpPr>
      <xdr:spPr>
        <a:xfrm flipV="1">
          <a:off x="1320800" y="135001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2" name="円/楕円 39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94" name="円/楕円 39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95" name="テキスト ボックス 39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6" name="円/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7" name="テキスト ボックス 39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8" name="円/楕円 39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9" name="テキスト ボックス 39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400" name="円/楕円 399"/>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401" name="テキスト ボックス 400"/>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公債費以外については、前年度と比較して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ポイントの増となっておりますが、過去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年間において類似団体平均を大幅に下回って推移しております。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これは、人件費が類似団体平均を大幅に下回り、低い水準で推移しているためであり、今後も効率的な財政運営に努めてまいります。</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81</xdr:row>
      <xdr:rowOff>11068</xdr:rowOff>
    </xdr:to>
    <xdr:cxnSp macro="">
      <xdr:nvCxnSpPr>
        <xdr:cNvPr id="431" name="直線コネクタ 430"/>
        <xdr:cNvCxnSpPr/>
      </xdr:nvCxnSpPr>
      <xdr:spPr>
        <a:xfrm flipV="1">
          <a:off x="16510000" y="12814300"/>
          <a:ext cx="0" cy="1084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154595</xdr:rowOff>
    </xdr:from>
    <xdr:ext cx="762000" cy="259045"/>
    <xdr:sp macro="" textlink="">
      <xdr:nvSpPr>
        <xdr:cNvPr id="432" name="公債費以外最小値テキスト"/>
        <xdr:cNvSpPr txBox="1"/>
      </xdr:nvSpPr>
      <xdr:spPr>
        <a:xfrm>
          <a:off x="16598900" y="138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81</xdr:row>
      <xdr:rowOff>11068</xdr:rowOff>
    </xdr:from>
    <xdr:to>
      <xdr:col>24</xdr:col>
      <xdr:colOff>120650</xdr:colOff>
      <xdr:row>81</xdr:row>
      <xdr:rowOff>11068</xdr:rowOff>
    </xdr:to>
    <xdr:cxnSp macro="">
      <xdr:nvCxnSpPr>
        <xdr:cNvPr id="433" name="直線コネクタ 432"/>
        <xdr:cNvCxnSpPr/>
      </xdr:nvCxnSpPr>
      <xdr:spPr>
        <a:xfrm>
          <a:off x="16421100" y="138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5" name="直線コネクタ 43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140063</xdr:rowOff>
    </xdr:from>
    <xdr:to>
      <xdr:col>24</xdr:col>
      <xdr:colOff>31750</xdr:colOff>
      <xdr:row>74</xdr:row>
      <xdr:rowOff>166188</xdr:rowOff>
    </xdr:to>
    <xdr:cxnSp macro="">
      <xdr:nvCxnSpPr>
        <xdr:cNvPr id="436" name="直線コネクタ 435"/>
        <xdr:cNvCxnSpPr/>
      </xdr:nvCxnSpPr>
      <xdr:spPr>
        <a:xfrm>
          <a:off x="15671800" y="12827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134819</xdr:rowOff>
    </xdr:from>
    <xdr:ext cx="762000" cy="259045"/>
    <xdr:sp macro="" textlink="">
      <xdr:nvSpPr>
        <xdr:cNvPr id="437" name="公債費以外平均値テキスト"/>
        <xdr:cNvSpPr txBox="1"/>
      </xdr:nvSpPr>
      <xdr:spPr>
        <a:xfrm>
          <a:off x="16598900" y="13336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162742</xdr:rowOff>
    </xdr:from>
    <xdr:to>
      <xdr:col>24</xdr:col>
      <xdr:colOff>82550</xdr:colOff>
      <xdr:row>78</xdr:row>
      <xdr:rowOff>92892</xdr:rowOff>
    </xdr:to>
    <xdr:sp macro="" textlink="">
      <xdr:nvSpPr>
        <xdr:cNvPr id="438" name="フローチャート : 判断 437"/>
        <xdr:cNvSpPr/>
      </xdr:nvSpPr>
      <xdr:spPr>
        <a:xfrm>
          <a:off x="164592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100874</xdr:rowOff>
    </xdr:from>
    <xdr:to>
      <xdr:col>22</xdr:col>
      <xdr:colOff>565150</xdr:colOff>
      <xdr:row>74</xdr:row>
      <xdr:rowOff>140063</xdr:rowOff>
    </xdr:to>
    <xdr:cxnSp macro="">
      <xdr:nvCxnSpPr>
        <xdr:cNvPr id="439" name="直線コネクタ 438"/>
        <xdr:cNvCxnSpPr/>
      </xdr:nvCxnSpPr>
      <xdr:spPr>
        <a:xfrm>
          <a:off x="14782800" y="1278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40" name="フローチャート : 判断 439"/>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41" name="テキスト ボックス 440"/>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100874</xdr:rowOff>
    </xdr:to>
    <xdr:cxnSp macro="">
      <xdr:nvCxnSpPr>
        <xdr:cNvPr id="442" name="直線コネクタ 441"/>
        <xdr:cNvCxnSpPr/>
      </xdr:nvCxnSpPr>
      <xdr:spPr>
        <a:xfrm>
          <a:off x="13893800" y="126771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92529</xdr:rowOff>
    </xdr:from>
    <xdr:to>
      <xdr:col>21</xdr:col>
      <xdr:colOff>412750</xdr:colOff>
      <xdr:row>77</xdr:row>
      <xdr:rowOff>22679</xdr:rowOff>
    </xdr:to>
    <xdr:sp macro="" textlink="">
      <xdr:nvSpPr>
        <xdr:cNvPr id="443" name="フローチャート : 判断 442"/>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7456</xdr:rowOff>
    </xdr:from>
    <xdr:ext cx="762000" cy="259045"/>
    <xdr:sp macro="" textlink="">
      <xdr:nvSpPr>
        <xdr:cNvPr id="444" name="テキスト ボックス 443"/>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135165</xdr:rowOff>
    </xdr:from>
    <xdr:to>
      <xdr:col>20</xdr:col>
      <xdr:colOff>158750</xdr:colOff>
      <xdr:row>73</xdr:row>
      <xdr:rowOff>161290</xdr:rowOff>
    </xdr:to>
    <xdr:cxnSp macro="">
      <xdr:nvCxnSpPr>
        <xdr:cNvPr id="445" name="直線コネクタ 444"/>
        <xdr:cNvCxnSpPr/>
      </xdr:nvCxnSpPr>
      <xdr:spPr>
        <a:xfrm>
          <a:off x="13004800" y="126510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1088</xdr:rowOff>
    </xdr:from>
    <xdr:to>
      <xdr:col>20</xdr:col>
      <xdr:colOff>209550</xdr:colOff>
      <xdr:row>76</xdr:row>
      <xdr:rowOff>102688</xdr:rowOff>
    </xdr:to>
    <xdr:sp macro="" textlink="">
      <xdr:nvSpPr>
        <xdr:cNvPr id="446" name="フローチャート : 判断 445"/>
        <xdr:cNvSpPr/>
      </xdr:nvSpPr>
      <xdr:spPr>
        <a:xfrm>
          <a:off x="13843000" y="1303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87465</xdr:rowOff>
    </xdr:from>
    <xdr:ext cx="762000" cy="259045"/>
    <xdr:sp macro="" textlink="">
      <xdr:nvSpPr>
        <xdr:cNvPr id="447" name="テキスト ボックス 446"/>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20682</xdr:rowOff>
    </xdr:from>
    <xdr:to>
      <xdr:col>19</xdr:col>
      <xdr:colOff>6350</xdr:colOff>
      <xdr:row>76</xdr:row>
      <xdr:rowOff>122282</xdr:rowOff>
    </xdr:to>
    <xdr:sp macro="" textlink="">
      <xdr:nvSpPr>
        <xdr:cNvPr id="448" name="フローチャート : 判断 447"/>
        <xdr:cNvSpPr/>
      </xdr:nvSpPr>
      <xdr:spPr>
        <a:xfrm>
          <a:off x="12954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107059</xdr:rowOff>
    </xdr:from>
    <xdr:ext cx="762000" cy="259045"/>
    <xdr:sp macro="" textlink="">
      <xdr:nvSpPr>
        <xdr:cNvPr id="449" name="テキスト ボックス 448"/>
        <xdr:cNvSpPr txBox="1"/>
      </xdr:nvSpPr>
      <xdr:spPr>
        <a:xfrm>
          <a:off x="12623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115388</xdr:rowOff>
    </xdr:from>
    <xdr:to>
      <xdr:col>24</xdr:col>
      <xdr:colOff>82550</xdr:colOff>
      <xdr:row>75</xdr:row>
      <xdr:rowOff>45538</xdr:rowOff>
    </xdr:to>
    <xdr:sp macro="" textlink="">
      <xdr:nvSpPr>
        <xdr:cNvPr id="455" name="円/楕円 454"/>
        <xdr:cNvSpPr/>
      </xdr:nvSpPr>
      <xdr:spPr>
        <a:xfrm>
          <a:off x="16459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23965</xdr:rowOff>
    </xdr:from>
    <xdr:ext cx="762000" cy="259045"/>
    <xdr:sp macro="" textlink="">
      <xdr:nvSpPr>
        <xdr:cNvPr id="456" name="公債費以外該当値テキスト"/>
        <xdr:cNvSpPr txBox="1"/>
      </xdr:nvSpPr>
      <xdr:spPr>
        <a:xfrm>
          <a:off x="16598900" y="127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89263</xdr:rowOff>
    </xdr:from>
    <xdr:to>
      <xdr:col>22</xdr:col>
      <xdr:colOff>615950</xdr:colOff>
      <xdr:row>75</xdr:row>
      <xdr:rowOff>19413</xdr:rowOff>
    </xdr:to>
    <xdr:sp macro="" textlink="">
      <xdr:nvSpPr>
        <xdr:cNvPr id="457" name="円/楕円 456"/>
        <xdr:cNvSpPr/>
      </xdr:nvSpPr>
      <xdr:spPr>
        <a:xfrm>
          <a:off x="15621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29590</xdr:rowOff>
    </xdr:from>
    <xdr:ext cx="736600" cy="259045"/>
    <xdr:sp macro="" textlink="">
      <xdr:nvSpPr>
        <xdr:cNvPr id="458" name="テキスト ボックス 457"/>
        <xdr:cNvSpPr txBox="1"/>
      </xdr:nvSpPr>
      <xdr:spPr>
        <a:xfrm>
          <a:off x="15290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50074</xdr:rowOff>
    </xdr:from>
    <xdr:to>
      <xdr:col>21</xdr:col>
      <xdr:colOff>412750</xdr:colOff>
      <xdr:row>74</xdr:row>
      <xdr:rowOff>151674</xdr:rowOff>
    </xdr:to>
    <xdr:sp macro="" textlink="">
      <xdr:nvSpPr>
        <xdr:cNvPr id="459" name="円/楕円 458"/>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161851</xdr:rowOff>
    </xdr:from>
    <xdr:ext cx="762000" cy="259045"/>
    <xdr:sp macro="" textlink="">
      <xdr:nvSpPr>
        <xdr:cNvPr id="460" name="テキスト ボックス 459"/>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61" name="円/楕円 460"/>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62" name="テキスト ボックス 461"/>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84365</xdr:rowOff>
    </xdr:from>
    <xdr:to>
      <xdr:col>19</xdr:col>
      <xdr:colOff>6350</xdr:colOff>
      <xdr:row>74</xdr:row>
      <xdr:rowOff>14515</xdr:rowOff>
    </xdr:to>
    <xdr:sp macro="" textlink="">
      <xdr:nvSpPr>
        <xdr:cNvPr id="463" name="円/楕円 462"/>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24692</xdr:rowOff>
    </xdr:from>
    <xdr:ext cx="762000" cy="259045"/>
    <xdr:sp macro="" textlink="">
      <xdr:nvSpPr>
        <xdr:cNvPr id="464" name="テキスト ボックス 463"/>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北海道苫小牧市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508</xdr:rowOff>
    </xdr:from>
    <xdr:to>
      <xdr:col>4</xdr:col>
      <xdr:colOff>1117600</xdr:colOff>
      <xdr:row>16</xdr:row>
      <xdr:rowOff>18148</xdr:rowOff>
    </xdr:to>
    <xdr:cxnSp macro="">
      <xdr:nvCxnSpPr>
        <xdr:cNvPr id="50" name="直線コネクタ 49"/>
        <xdr:cNvCxnSpPr/>
      </xdr:nvCxnSpPr>
      <xdr:spPr bwMode="auto">
        <a:xfrm flipV="1">
          <a:off x="5003800" y="2791333"/>
          <a:ext cx="6477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18148</xdr:rowOff>
    </xdr:from>
    <xdr:to>
      <xdr:col>4</xdr:col>
      <xdr:colOff>469900</xdr:colOff>
      <xdr:row>16</xdr:row>
      <xdr:rowOff>42532</xdr:rowOff>
    </xdr:to>
    <xdr:cxnSp macro="">
      <xdr:nvCxnSpPr>
        <xdr:cNvPr id="53" name="直線コネクタ 52"/>
        <xdr:cNvCxnSpPr/>
      </xdr:nvCxnSpPr>
      <xdr:spPr bwMode="auto">
        <a:xfrm flipV="1">
          <a:off x="4305300" y="2808973"/>
          <a:ext cx="698500" cy="2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42532</xdr:rowOff>
    </xdr:from>
    <xdr:to>
      <xdr:col>3</xdr:col>
      <xdr:colOff>904875</xdr:colOff>
      <xdr:row>16</xdr:row>
      <xdr:rowOff>57925</xdr:rowOff>
    </xdr:to>
    <xdr:cxnSp macro="">
      <xdr:nvCxnSpPr>
        <xdr:cNvPr id="56" name="直線コネクタ 55"/>
        <xdr:cNvCxnSpPr/>
      </xdr:nvCxnSpPr>
      <xdr:spPr bwMode="auto">
        <a:xfrm flipV="1">
          <a:off x="3606800" y="2833357"/>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122542</xdr:rowOff>
    </xdr:from>
    <xdr:to>
      <xdr:col>3</xdr:col>
      <xdr:colOff>206375</xdr:colOff>
      <xdr:row>16</xdr:row>
      <xdr:rowOff>57925</xdr:rowOff>
    </xdr:to>
    <xdr:cxnSp macro="">
      <xdr:nvCxnSpPr>
        <xdr:cNvPr id="59" name="直線コネクタ 58"/>
        <xdr:cNvCxnSpPr/>
      </xdr:nvCxnSpPr>
      <xdr:spPr bwMode="auto">
        <a:xfrm>
          <a:off x="2908300" y="2741917"/>
          <a:ext cx="698500" cy="10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121158</xdr:rowOff>
    </xdr:from>
    <xdr:to>
      <xdr:col>5</xdr:col>
      <xdr:colOff>34925</xdr:colOff>
      <xdr:row>16</xdr:row>
      <xdr:rowOff>51308</xdr:rowOff>
    </xdr:to>
    <xdr:sp macro="" textlink="">
      <xdr:nvSpPr>
        <xdr:cNvPr id="69" name="円/楕円 68"/>
        <xdr:cNvSpPr/>
      </xdr:nvSpPr>
      <xdr:spPr bwMode="auto">
        <a:xfrm>
          <a:off x="5600700" y="274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93235</xdr:rowOff>
    </xdr:from>
    <xdr:ext cx="762000" cy="259045"/>
    <xdr:sp macro="" textlink="">
      <xdr:nvSpPr>
        <xdr:cNvPr id="70" name="人口1人当たり決算額の推移該当値テキスト130"/>
        <xdr:cNvSpPr txBox="1"/>
      </xdr:nvSpPr>
      <xdr:spPr>
        <a:xfrm>
          <a:off x="5740400" y="271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138798</xdr:rowOff>
    </xdr:from>
    <xdr:to>
      <xdr:col>4</xdr:col>
      <xdr:colOff>520700</xdr:colOff>
      <xdr:row>16</xdr:row>
      <xdr:rowOff>68948</xdr:rowOff>
    </xdr:to>
    <xdr:sp macro="" textlink="">
      <xdr:nvSpPr>
        <xdr:cNvPr id="71" name="円/楕円 70"/>
        <xdr:cNvSpPr/>
      </xdr:nvSpPr>
      <xdr:spPr bwMode="auto">
        <a:xfrm>
          <a:off x="4953000" y="275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53725</xdr:rowOff>
    </xdr:from>
    <xdr:ext cx="736600" cy="259045"/>
    <xdr:sp macro="" textlink="">
      <xdr:nvSpPr>
        <xdr:cNvPr id="72" name="テキスト ボックス 71"/>
        <xdr:cNvSpPr txBox="1"/>
      </xdr:nvSpPr>
      <xdr:spPr>
        <a:xfrm>
          <a:off x="4622800" y="284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59,607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163182</xdr:rowOff>
    </xdr:from>
    <xdr:to>
      <xdr:col>3</xdr:col>
      <xdr:colOff>955675</xdr:colOff>
      <xdr:row>16</xdr:row>
      <xdr:rowOff>93332</xdr:rowOff>
    </xdr:to>
    <xdr:sp macro="" textlink="">
      <xdr:nvSpPr>
        <xdr:cNvPr id="73" name="円/楕円 72"/>
        <xdr:cNvSpPr/>
      </xdr:nvSpPr>
      <xdr:spPr bwMode="auto">
        <a:xfrm>
          <a:off x="4254500" y="278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78109</xdr:rowOff>
    </xdr:from>
    <xdr:ext cx="762000" cy="259045"/>
    <xdr:sp macro="" textlink="">
      <xdr:nvSpPr>
        <xdr:cNvPr id="74" name="テキスト ボックス 73"/>
        <xdr:cNvSpPr txBox="1"/>
      </xdr:nvSpPr>
      <xdr:spPr>
        <a:xfrm>
          <a:off x="3924300" y="28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7125</xdr:rowOff>
    </xdr:from>
    <xdr:to>
      <xdr:col>3</xdr:col>
      <xdr:colOff>257175</xdr:colOff>
      <xdr:row>16</xdr:row>
      <xdr:rowOff>108725</xdr:rowOff>
    </xdr:to>
    <xdr:sp macro="" textlink="">
      <xdr:nvSpPr>
        <xdr:cNvPr id="75" name="円/楕円 74"/>
        <xdr:cNvSpPr/>
      </xdr:nvSpPr>
      <xdr:spPr bwMode="auto">
        <a:xfrm>
          <a:off x="3556000" y="279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93502</xdr:rowOff>
    </xdr:from>
    <xdr:ext cx="762000" cy="259045"/>
    <xdr:sp macro="" textlink="">
      <xdr:nvSpPr>
        <xdr:cNvPr id="76" name="テキスト ボックス 75"/>
        <xdr:cNvSpPr txBox="1"/>
      </xdr:nvSpPr>
      <xdr:spPr>
        <a:xfrm>
          <a:off x="3225800" y="28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71742</xdr:rowOff>
    </xdr:from>
    <xdr:to>
      <xdr:col>2</xdr:col>
      <xdr:colOff>692150</xdr:colOff>
      <xdr:row>16</xdr:row>
      <xdr:rowOff>1892</xdr:rowOff>
    </xdr:to>
    <xdr:sp macro="" textlink="">
      <xdr:nvSpPr>
        <xdr:cNvPr id="77" name="円/楕円 76"/>
        <xdr:cNvSpPr/>
      </xdr:nvSpPr>
      <xdr:spPr bwMode="auto">
        <a:xfrm>
          <a:off x="2857500" y="269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158119</xdr:rowOff>
    </xdr:from>
    <xdr:ext cx="762000" cy="259045"/>
    <xdr:sp macro="" textlink="">
      <xdr:nvSpPr>
        <xdr:cNvPr id="78" name="テキスト ボックス 77"/>
        <xdr:cNvSpPr txBox="1"/>
      </xdr:nvSpPr>
      <xdr:spPr>
        <a:xfrm>
          <a:off x="2527300" y="277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39218</xdr:rowOff>
    </xdr:from>
    <xdr:to>
      <xdr:col>4</xdr:col>
      <xdr:colOff>1117600</xdr:colOff>
      <xdr:row>35</xdr:row>
      <xdr:rowOff>141212</xdr:rowOff>
    </xdr:to>
    <xdr:cxnSp macro="">
      <xdr:nvCxnSpPr>
        <xdr:cNvPr id="111" name="直線コネクタ 110"/>
        <xdr:cNvCxnSpPr/>
      </xdr:nvCxnSpPr>
      <xdr:spPr bwMode="auto">
        <a:xfrm flipV="1">
          <a:off x="5003800" y="6649568"/>
          <a:ext cx="647700" cy="10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141212</xdr:rowOff>
    </xdr:from>
    <xdr:to>
      <xdr:col>4</xdr:col>
      <xdr:colOff>469900</xdr:colOff>
      <xdr:row>35</xdr:row>
      <xdr:rowOff>161671</xdr:rowOff>
    </xdr:to>
    <xdr:cxnSp macro="">
      <xdr:nvCxnSpPr>
        <xdr:cNvPr id="114" name="直線コネクタ 113"/>
        <xdr:cNvCxnSpPr/>
      </xdr:nvCxnSpPr>
      <xdr:spPr bwMode="auto">
        <a:xfrm flipV="1">
          <a:off x="4305300" y="6751562"/>
          <a:ext cx="6985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83947</xdr:rowOff>
    </xdr:from>
    <xdr:to>
      <xdr:col>3</xdr:col>
      <xdr:colOff>904875</xdr:colOff>
      <xdr:row>35</xdr:row>
      <xdr:rowOff>161671</xdr:rowOff>
    </xdr:to>
    <xdr:cxnSp macro="">
      <xdr:nvCxnSpPr>
        <xdr:cNvPr id="117" name="直線コネクタ 116"/>
        <xdr:cNvCxnSpPr/>
      </xdr:nvCxnSpPr>
      <xdr:spPr bwMode="auto">
        <a:xfrm>
          <a:off x="3606800" y="6694297"/>
          <a:ext cx="698500" cy="7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192837</xdr:rowOff>
    </xdr:from>
    <xdr:to>
      <xdr:col>3</xdr:col>
      <xdr:colOff>206375</xdr:colOff>
      <xdr:row>35</xdr:row>
      <xdr:rowOff>83947</xdr:rowOff>
    </xdr:to>
    <xdr:cxnSp macro="">
      <xdr:nvCxnSpPr>
        <xdr:cNvPr id="120" name="直線コネクタ 119"/>
        <xdr:cNvCxnSpPr/>
      </xdr:nvCxnSpPr>
      <xdr:spPr bwMode="auto">
        <a:xfrm>
          <a:off x="2908300" y="6460287"/>
          <a:ext cx="698500" cy="23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331318</xdr:rowOff>
    </xdr:from>
    <xdr:to>
      <xdr:col>5</xdr:col>
      <xdr:colOff>34925</xdr:colOff>
      <xdr:row>35</xdr:row>
      <xdr:rowOff>90018</xdr:rowOff>
    </xdr:to>
    <xdr:sp macro="" textlink="">
      <xdr:nvSpPr>
        <xdr:cNvPr id="130" name="円/楕円 129"/>
        <xdr:cNvSpPr/>
      </xdr:nvSpPr>
      <xdr:spPr bwMode="auto">
        <a:xfrm>
          <a:off x="56007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176395</xdr:rowOff>
    </xdr:from>
    <xdr:ext cx="762000" cy="259045"/>
    <xdr:sp macro="" textlink="">
      <xdr:nvSpPr>
        <xdr:cNvPr id="131" name="人口1人当たり決算額の推移該当値テキスト445"/>
        <xdr:cNvSpPr txBox="1"/>
      </xdr:nvSpPr>
      <xdr:spPr>
        <a:xfrm>
          <a:off x="5740400" y="644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90412</xdr:rowOff>
    </xdr:from>
    <xdr:to>
      <xdr:col>4</xdr:col>
      <xdr:colOff>520700</xdr:colOff>
      <xdr:row>35</xdr:row>
      <xdr:rowOff>192012</xdr:rowOff>
    </xdr:to>
    <xdr:sp macro="" textlink="">
      <xdr:nvSpPr>
        <xdr:cNvPr id="132" name="円/楕円 131"/>
        <xdr:cNvSpPr/>
      </xdr:nvSpPr>
      <xdr:spPr bwMode="auto">
        <a:xfrm>
          <a:off x="4953000" y="67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202189</xdr:rowOff>
    </xdr:from>
    <xdr:ext cx="736600" cy="259045"/>
    <xdr:sp macro="" textlink="">
      <xdr:nvSpPr>
        <xdr:cNvPr id="133" name="テキスト ボックス 132"/>
        <xdr:cNvSpPr txBox="1"/>
      </xdr:nvSpPr>
      <xdr:spPr>
        <a:xfrm>
          <a:off x="4622800" y="646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110871</xdr:rowOff>
    </xdr:from>
    <xdr:to>
      <xdr:col>3</xdr:col>
      <xdr:colOff>955675</xdr:colOff>
      <xdr:row>35</xdr:row>
      <xdr:rowOff>212471</xdr:rowOff>
    </xdr:to>
    <xdr:sp macro="" textlink="">
      <xdr:nvSpPr>
        <xdr:cNvPr id="134" name="円/楕円 133"/>
        <xdr:cNvSpPr/>
      </xdr:nvSpPr>
      <xdr:spPr bwMode="auto">
        <a:xfrm>
          <a:off x="4254500" y="672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222648</xdr:rowOff>
    </xdr:from>
    <xdr:ext cx="762000" cy="259045"/>
    <xdr:sp macro="" textlink="">
      <xdr:nvSpPr>
        <xdr:cNvPr id="135" name="テキスト ボックス 134"/>
        <xdr:cNvSpPr txBox="1"/>
      </xdr:nvSpPr>
      <xdr:spPr>
        <a:xfrm>
          <a:off x="3924300" y="649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33147</xdr:rowOff>
    </xdr:from>
    <xdr:to>
      <xdr:col>3</xdr:col>
      <xdr:colOff>257175</xdr:colOff>
      <xdr:row>35</xdr:row>
      <xdr:rowOff>134747</xdr:rowOff>
    </xdr:to>
    <xdr:sp macro="" textlink="">
      <xdr:nvSpPr>
        <xdr:cNvPr id="136" name="円/楕円 135"/>
        <xdr:cNvSpPr/>
      </xdr:nvSpPr>
      <xdr:spPr bwMode="auto">
        <a:xfrm>
          <a:off x="3556000" y="664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144924</xdr:rowOff>
    </xdr:from>
    <xdr:ext cx="762000" cy="259045"/>
    <xdr:sp macro="" textlink="">
      <xdr:nvSpPr>
        <xdr:cNvPr id="137" name="テキスト ボックス 136"/>
        <xdr:cNvSpPr txBox="1"/>
      </xdr:nvSpPr>
      <xdr:spPr>
        <a:xfrm>
          <a:off x="3225800" y="641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142037</xdr:rowOff>
    </xdr:from>
    <xdr:to>
      <xdr:col>2</xdr:col>
      <xdr:colOff>692150</xdr:colOff>
      <xdr:row>34</xdr:row>
      <xdr:rowOff>243636</xdr:rowOff>
    </xdr:to>
    <xdr:sp macro="" textlink="">
      <xdr:nvSpPr>
        <xdr:cNvPr id="138" name="円/楕円 137"/>
        <xdr:cNvSpPr/>
      </xdr:nvSpPr>
      <xdr:spPr bwMode="auto">
        <a:xfrm>
          <a:off x="2857500" y="64094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253814</xdr:rowOff>
    </xdr:from>
    <xdr:ext cx="762000" cy="259045"/>
    <xdr:sp macro="" textlink="">
      <xdr:nvSpPr>
        <xdr:cNvPr id="139" name="テキスト ボックス 138"/>
        <xdr:cNvSpPr txBox="1"/>
      </xdr:nvSpPr>
      <xdr:spPr>
        <a:xfrm>
          <a:off x="2527300" y="617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40259</xdr:rowOff>
    </xdr:from>
    <xdr:to>
      <xdr:col>6</xdr:col>
      <xdr:colOff>511175</xdr:colOff>
      <xdr:row>35</xdr:row>
      <xdr:rowOff>150033</xdr:rowOff>
    </xdr:to>
    <xdr:cxnSp macro="">
      <xdr:nvCxnSpPr>
        <xdr:cNvPr id="59" name="直線コネクタ 58"/>
        <xdr:cNvCxnSpPr/>
      </xdr:nvCxnSpPr>
      <xdr:spPr>
        <a:xfrm>
          <a:off x="3797300" y="6041009"/>
          <a:ext cx="8382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6609</xdr:rowOff>
    </xdr:from>
    <xdr:to>
      <xdr:col>5</xdr:col>
      <xdr:colOff>358775</xdr:colOff>
      <xdr:row>35</xdr:row>
      <xdr:rowOff>40259</xdr:rowOff>
    </xdr:to>
    <xdr:cxnSp macro="">
      <xdr:nvCxnSpPr>
        <xdr:cNvPr id="62" name="直線コネクタ 61"/>
        <xdr:cNvCxnSpPr/>
      </xdr:nvCxnSpPr>
      <xdr:spPr>
        <a:xfrm>
          <a:off x="2908300" y="5835909"/>
          <a:ext cx="889000" cy="20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6609</xdr:rowOff>
    </xdr:from>
    <xdr:to>
      <xdr:col>4</xdr:col>
      <xdr:colOff>155575</xdr:colOff>
      <xdr:row>34</xdr:row>
      <xdr:rowOff>122875</xdr:rowOff>
    </xdr:to>
    <xdr:cxnSp macro="">
      <xdr:nvCxnSpPr>
        <xdr:cNvPr id="65" name="直線コネクタ 64"/>
        <xdr:cNvCxnSpPr/>
      </xdr:nvCxnSpPr>
      <xdr:spPr>
        <a:xfrm flipV="1">
          <a:off x="2019300" y="5835909"/>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66685</xdr:rowOff>
    </xdr:from>
    <xdr:to>
      <xdr:col>2</xdr:col>
      <xdr:colOff>638175</xdr:colOff>
      <xdr:row>34</xdr:row>
      <xdr:rowOff>122875</xdr:rowOff>
    </xdr:to>
    <xdr:cxnSp macro="">
      <xdr:nvCxnSpPr>
        <xdr:cNvPr id="68" name="直線コネクタ 67"/>
        <xdr:cNvCxnSpPr/>
      </xdr:nvCxnSpPr>
      <xdr:spPr>
        <a:xfrm>
          <a:off x="1130300" y="5553085"/>
          <a:ext cx="889000" cy="3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99233</xdr:rowOff>
    </xdr:from>
    <xdr:to>
      <xdr:col>6</xdr:col>
      <xdr:colOff>561975</xdr:colOff>
      <xdr:row>36</xdr:row>
      <xdr:rowOff>29383</xdr:rowOff>
    </xdr:to>
    <xdr:sp macro="" textlink="">
      <xdr:nvSpPr>
        <xdr:cNvPr id="78" name="円/楕円 77"/>
        <xdr:cNvSpPr/>
      </xdr:nvSpPr>
      <xdr:spPr>
        <a:xfrm>
          <a:off x="4584700" y="60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77660</xdr:rowOff>
    </xdr:from>
    <xdr:ext cx="534377" cy="259045"/>
    <xdr:sp macro="" textlink="">
      <xdr:nvSpPr>
        <xdr:cNvPr id="79" name="人件費該当値テキスト"/>
        <xdr:cNvSpPr txBox="1"/>
      </xdr:nvSpPr>
      <xdr:spPr>
        <a:xfrm>
          <a:off x="4686300" y="60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160909</xdr:rowOff>
    </xdr:from>
    <xdr:to>
      <xdr:col>5</xdr:col>
      <xdr:colOff>409575</xdr:colOff>
      <xdr:row>35</xdr:row>
      <xdr:rowOff>91059</xdr:rowOff>
    </xdr:to>
    <xdr:sp macro="" textlink="">
      <xdr:nvSpPr>
        <xdr:cNvPr id="80" name="円/楕円 79"/>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82186</xdr:rowOff>
    </xdr:from>
    <xdr:ext cx="534377" cy="259045"/>
    <xdr:sp macro="" textlink="">
      <xdr:nvSpPr>
        <xdr:cNvPr id="81" name="テキスト ボックス 80"/>
        <xdr:cNvSpPr txBox="1"/>
      </xdr:nvSpPr>
      <xdr:spPr>
        <a:xfrm>
          <a:off x="3530111" y="60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127259</xdr:rowOff>
    </xdr:from>
    <xdr:to>
      <xdr:col>4</xdr:col>
      <xdr:colOff>206375</xdr:colOff>
      <xdr:row>34</xdr:row>
      <xdr:rowOff>57409</xdr:rowOff>
    </xdr:to>
    <xdr:sp macro="" textlink="">
      <xdr:nvSpPr>
        <xdr:cNvPr id="82" name="円/楕円 81"/>
        <xdr:cNvSpPr/>
      </xdr:nvSpPr>
      <xdr:spPr>
        <a:xfrm>
          <a:off x="2857500" y="57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73936</xdr:rowOff>
    </xdr:from>
    <xdr:ext cx="534377" cy="259045"/>
    <xdr:sp macro="" textlink="">
      <xdr:nvSpPr>
        <xdr:cNvPr id="83" name="テキスト ボックス 82"/>
        <xdr:cNvSpPr txBox="1"/>
      </xdr:nvSpPr>
      <xdr:spPr>
        <a:xfrm>
          <a:off x="2641111" y="55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72075</xdr:rowOff>
    </xdr:from>
    <xdr:to>
      <xdr:col>3</xdr:col>
      <xdr:colOff>3175</xdr:colOff>
      <xdr:row>35</xdr:row>
      <xdr:rowOff>2225</xdr:rowOff>
    </xdr:to>
    <xdr:sp macro="" textlink="">
      <xdr:nvSpPr>
        <xdr:cNvPr id="84" name="円/楕円 83"/>
        <xdr:cNvSpPr/>
      </xdr:nvSpPr>
      <xdr:spPr>
        <a:xfrm>
          <a:off x="1968500" y="59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164802</xdr:rowOff>
    </xdr:from>
    <xdr:ext cx="534377" cy="259045"/>
    <xdr:sp macro="" textlink="">
      <xdr:nvSpPr>
        <xdr:cNvPr id="85" name="テキスト ボックス 84"/>
        <xdr:cNvSpPr txBox="1"/>
      </xdr:nvSpPr>
      <xdr:spPr>
        <a:xfrm>
          <a:off x="1752111" y="59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15885</xdr:rowOff>
    </xdr:from>
    <xdr:to>
      <xdr:col>1</xdr:col>
      <xdr:colOff>485775</xdr:colOff>
      <xdr:row>32</xdr:row>
      <xdr:rowOff>117485</xdr:rowOff>
    </xdr:to>
    <xdr:sp macro="" textlink="">
      <xdr:nvSpPr>
        <xdr:cNvPr id="86" name="円/楕円 85"/>
        <xdr:cNvSpPr/>
      </xdr:nvSpPr>
      <xdr:spPr>
        <a:xfrm>
          <a:off x="1079500" y="55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134012</xdr:rowOff>
    </xdr:from>
    <xdr:ext cx="534377" cy="259045"/>
    <xdr:sp macro="" textlink="">
      <xdr:nvSpPr>
        <xdr:cNvPr id="87" name="テキスト ボックス 86"/>
        <xdr:cNvSpPr txBox="1"/>
      </xdr:nvSpPr>
      <xdr:spPr>
        <a:xfrm>
          <a:off x="863111" y="52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24481</xdr:rowOff>
    </xdr:from>
    <xdr:to>
      <xdr:col>6</xdr:col>
      <xdr:colOff>511175</xdr:colOff>
      <xdr:row>58</xdr:row>
      <xdr:rowOff>25362</xdr:rowOff>
    </xdr:to>
    <xdr:cxnSp macro="">
      <xdr:nvCxnSpPr>
        <xdr:cNvPr id="116" name="直線コネクタ 115"/>
        <xdr:cNvCxnSpPr/>
      </xdr:nvCxnSpPr>
      <xdr:spPr>
        <a:xfrm flipV="1">
          <a:off x="3797300" y="9968581"/>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25362</xdr:rowOff>
    </xdr:from>
    <xdr:to>
      <xdr:col>5</xdr:col>
      <xdr:colOff>358775</xdr:colOff>
      <xdr:row>58</xdr:row>
      <xdr:rowOff>37451</xdr:rowOff>
    </xdr:to>
    <xdr:cxnSp macro="">
      <xdr:nvCxnSpPr>
        <xdr:cNvPr id="119" name="直線コネクタ 118"/>
        <xdr:cNvCxnSpPr/>
      </xdr:nvCxnSpPr>
      <xdr:spPr>
        <a:xfrm flipV="1">
          <a:off x="2908300" y="9969462"/>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37451</xdr:rowOff>
    </xdr:from>
    <xdr:to>
      <xdr:col>4</xdr:col>
      <xdr:colOff>155575</xdr:colOff>
      <xdr:row>58</xdr:row>
      <xdr:rowOff>49574</xdr:rowOff>
    </xdr:to>
    <xdr:cxnSp macro="">
      <xdr:nvCxnSpPr>
        <xdr:cNvPr id="122" name="直線コネクタ 121"/>
        <xdr:cNvCxnSpPr/>
      </xdr:nvCxnSpPr>
      <xdr:spPr>
        <a:xfrm flipV="1">
          <a:off x="2019300" y="9981551"/>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49574</xdr:rowOff>
    </xdr:from>
    <xdr:to>
      <xdr:col>2</xdr:col>
      <xdr:colOff>638175</xdr:colOff>
      <xdr:row>58</xdr:row>
      <xdr:rowOff>54421</xdr:rowOff>
    </xdr:to>
    <xdr:cxnSp macro="">
      <xdr:nvCxnSpPr>
        <xdr:cNvPr id="125" name="直線コネクタ 124"/>
        <xdr:cNvCxnSpPr/>
      </xdr:nvCxnSpPr>
      <xdr:spPr>
        <a:xfrm flipV="1">
          <a:off x="1130300" y="9993674"/>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145131</xdr:rowOff>
    </xdr:from>
    <xdr:to>
      <xdr:col>6</xdr:col>
      <xdr:colOff>561975</xdr:colOff>
      <xdr:row>58</xdr:row>
      <xdr:rowOff>75281</xdr:rowOff>
    </xdr:to>
    <xdr:sp macro="" textlink="">
      <xdr:nvSpPr>
        <xdr:cNvPr id="135" name="円/楕円 134"/>
        <xdr:cNvSpPr/>
      </xdr:nvSpPr>
      <xdr:spPr>
        <a:xfrm>
          <a:off x="4584700" y="9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146012</xdr:rowOff>
    </xdr:from>
    <xdr:to>
      <xdr:col>5</xdr:col>
      <xdr:colOff>409575</xdr:colOff>
      <xdr:row>58</xdr:row>
      <xdr:rowOff>76162</xdr:rowOff>
    </xdr:to>
    <xdr:sp macro="" textlink="">
      <xdr:nvSpPr>
        <xdr:cNvPr id="137" name="円/楕円 136"/>
        <xdr:cNvSpPr/>
      </xdr:nvSpPr>
      <xdr:spPr>
        <a:xfrm>
          <a:off x="3746500" y="99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67289</xdr:rowOff>
    </xdr:from>
    <xdr:ext cx="534377" cy="259045"/>
    <xdr:sp macro="" textlink="">
      <xdr:nvSpPr>
        <xdr:cNvPr id="138" name="テキスト ボックス 137"/>
        <xdr:cNvSpPr txBox="1"/>
      </xdr:nvSpPr>
      <xdr:spPr>
        <a:xfrm>
          <a:off x="3530111" y="100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158101</xdr:rowOff>
    </xdr:from>
    <xdr:to>
      <xdr:col>4</xdr:col>
      <xdr:colOff>206375</xdr:colOff>
      <xdr:row>58</xdr:row>
      <xdr:rowOff>88251</xdr:rowOff>
    </xdr:to>
    <xdr:sp macro="" textlink="">
      <xdr:nvSpPr>
        <xdr:cNvPr id="139" name="円/楕円 138"/>
        <xdr:cNvSpPr/>
      </xdr:nvSpPr>
      <xdr:spPr>
        <a:xfrm>
          <a:off x="2857500" y="99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79378</xdr:rowOff>
    </xdr:from>
    <xdr:ext cx="534377" cy="259045"/>
    <xdr:sp macro="" textlink="">
      <xdr:nvSpPr>
        <xdr:cNvPr id="140" name="テキスト ボックス 139"/>
        <xdr:cNvSpPr txBox="1"/>
      </xdr:nvSpPr>
      <xdr:spPr>
        <a:xfrm>
          <a:off x="2641111" y="100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170224</xdr:rowOff>
    </xdr:from>
    <xdr:to>
      <xdr:col>3</xdr:col>
      <xdr:colOff>3175</xdr:colOff>
      <xdr:row>58</xdr:row>
      <xdr:rowOff>100374</xdr:rowOff>
    </xdr:to>
    <xdr:sp macro="" textlink="">
      <xdr:nvSpPr>
        <xdr:cNvPr id="141" name="円/楕円 140"/>
        <xdr:cNvSpPr/>
      </xdr:nvSpPr>
      <xdr:spPr>
        <a:xfrm>
          <a:off x="1968500" y="9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91501</xdr:rowOff>
    </xdr:from>
    <xdr:ext cx="534377" cy="259045"/>
    <xdr:sp macro="" textlink="">
      <xdr:nvSpPr>
        <xdr:cNvPr id="142" name="テキスト ボックス 141"/>
        <xdr:cNvSpPr txBox="1"/>
      </xdr:nvSpPr>
      <xdr:spPr>
        <a:xfrm>
          <a:off x="1752111" y="100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3621</xdr:rowOff>
    </xdr:from>
    <xdr:to>
      <xdr:col>1</xdr:col>
      <xdr:colOff>485775</xdr:colOff>
      <xdr:row>58</xdr:row>
      <xdr:rowOff>105221</xdr:rowOff>
    </xdr:to>
    <xdr:sp macro="" textlink="">
      <xdr:nvSpPr>
        <xdr:cNvPr id="143" name="円/楕円 142"/>
        <xdr:cNvSpPr/>
      </xdr:nvSpPr>
      <xdr:spPr>
        <a:xfrm>
          <a:off x="1079500" y="9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96348</xdr:rowOff>
    </xdr:from>
    <xdr:ext cx="534377" cy="259045"/>
    <xdr:sp macro="" textlink="">
      <xdr:nvSpPr>
        <xdr:cNvPr id="144" name="テキスト ボックス 143"/>
        <xdr:cNvSpPr txBox="1"/>
      </xdr:nvSpPr>
      <xdr:spPr>
        <a:xfrm>
          <a:off x="863111" y="100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130447</xdr:rowOff>
    </xdr:from>
    <xdr:to>
      <xdr:col>6</xdr:col>
      <xdr:colOff>511175</xdr:colOff>
      <xdr:row>72</xdr:row>
      <xdr:rowOff>164084</xdr:rowOff>
    </xdr:to>
    <xdr:cxnSp macro="">
      <xdr:nvCxnSpPr>
        <xdr:cNvPr id="175" name="直線コネクタ 174"/>
        <xdr:cNvCxnSpPr/>
      </xdr:nvCxnSpPr>
      <xdr:spPr>
        <a:xfrm flipV="1">
          <a:off x="3797300" y="12131947"/>
          <a:ext cx="838200" cy="3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76345</xdr:rowOff>
    </xdr:from>
    <xdr:to>
      <xdr:col>5</xdr:col>
      <xdr:colOff>358775</xdr:colOff>
      <xdr:row>72</xdr:row>
      <xdr:rowOff>164084</xdr:rowOff>
    </xdr:to>
    <xdr:cxnSp macro="">
      <xdr:nvCxnSpPr>
        <xdr:cNvPr id="178" name="直線コネクタ 177"/>
        <xdr:cNvCxnSpPr/>
      </xdr:nvCxnSpPr>
      <xdr:spPr>
        <a:xfrm>
          <a:off x="2908300" y="12420745"/>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76345</xdr:rowOff>
    </xdr:from>
    <xdr:to>
      <xdr:col>4</xdr:col>
      <xdr:colOff>155575</xdr:colOff>
      <xdr:row>73</xdr:row>
      <xdr:rowOff>47172</xdr:rowOff>
    </xdr:to>
    <xdr:cxnSp macro="">
      <xdr:nvCxnSpPr>
        <xdr:cNvPr id="181" name="直線コネクタ 180"/>
        <xdr:cNvCxnSpPr/>
      </xdr:nvCxnSpPr>
      <xdr:spPr>
        <a:xfrm flipV="1">
          <a:off x="2019300" y="12420745"/>
          <a:ext cx="889000" cy="1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33347</xdr:rowOff>
    </xdr:from>
    <xdr:to>
      <xdr:col>2</xdr:col>
      <xdr:colOff>638175</xdr:colOff>
      <xdr:row>73</xdr:row>
      <xdr:rowOff>47172</xdr:rowOff>
    </xdr:to>
    <xdr:cxnSp macro="">
      <xdr:nvCxnSpPr>
        <xdr:cNvPr id="184" name="直線コネクタ 183"/>
        <xdr:cNvCxnSpPr/>
      </xdr:nvCxnSpPr>
      <xdr:spPr>
        <a:xfrm>
          <a:off x="1130300" y="1254919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79647</xdr:rowOff>
    </xdr:from>
    <xdr:to>
      <xdr:col>6</xdr:col>
      <xdr:colOff>561975</xdr:colOff>
      <xdr:row>71</xdr:row>
      <xdr:rowOff>9797</xdr:rowOff>
    </xdr:to>
    <xdr:sp macro="" textlink="">
      <xdr:nvSpPr>
        <xdr:cNvPr id="194" name="円/楕円 193"/>
        <xdr:cNvSpPr/>
      </xdr:nvSpPr>
      <xdr:spPr>
        <a:xfrm>
          <a:off x="4584700" y="120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32674</xdr:rowOff>
    </xdr:from>
    <xdr:ext cx="534377" cy="259045"/>
    <xdr:sp macro="" textlink="">
      <xdr:nvSpPr>
        <xdr:cNvPr id="195" name="維持補修費該当値テキスト"/>
        <xdr:cNvSpPr txBox="1"/>
      </xdr:nvSpPr>
      <xdr:spPr>
        <a:xfrm>
          <a:off x="4686300" y="120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113284</xdr:rowOff>
    </xdr:from>
    <xdr:to>
      <xdr:col>5</xdr:col>
      <xdr:colOff>409575</xdr:colOff>
      <xdr:row>73</xdr:row>
      <xdr:rowOff>43434</xdr:rowOff>
    </xdr:to>
    <xdr:sp macro="" textlink="">
      <xdr:nvSpPr>
        <xdr:cNvPr id="196" name="円/楕円 195"/>
        <xdr:cNvSpPr/>
      </xdr:nvSpPr>
      <xdr:spPr>
        <a:xfrm>
          <a:off x="3746500" y="12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59961</xdr:rowOff>
    </xdr:from>
    <xdr:ext cx="534377" cy="259045"/>
    <xdr:sp macro="" textlink="">
      <xdr:nvSpPr>
        <xdr:cNvPr id="197" name="テキスト ボックス 196"/>
        <xdr:cNvSpPr txBox="1"/>
      </xdr:nvSpPr>
      <xdr:spPr>
        <a:xfrm>
          <a:off x="3530111" y="122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25545</xdr:rowOff>
    </xdr:from>
    <xdr:to>
      <xdr:col>4</xdr:col>
      <xdr:colOff>206375</xdr:colOff>
      <xdr:row>72</xdr:row>
      <xdr:rowOff>127145</xdr:rowOff>
    </xdr:to>
    <xdr:sp macro="" textlink="">
      <xdr:nvSpPr>
        <xdr:cNvPr id="198" name="円/楕円 197"/>
        <xdr:cNvSpPr/>
      </xdr:nvSpPr>
      <xdr:spPr>
        <a:xfrm>
          <a:off x="2857500" y="12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143672</xdr:rowOff>
    </xdr:from>
    <xdr:ext cx="534377" cy="259045"/>
    <xdr:sp macro="" textlink="">
      <xdr:nvSpPr>
        <xdr:cNvPr id="199" name="テキスト ボックス 198"/>
        <xdr:cNvSpPr txBox="1"/>
      </xdr:nvSpPr>
      <xdr:spPr>
        <a:xfrm>
          <a:off x="2641111" y="121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167822</xdr:rowOff>
    </xdr:from>
    <xdr:to>
      <xdr:col>3</xdr:col>
      <xdr:colOff>3175</xdr:colOff>
      <xdr:row>73</xdr:row>
      <xdr:rowOff>97972</xdr:rowOff>
    </xdr:to>
    <xdr:sp macro="" textlink="">
      <xdr:nvSpPr>
        <xdr:cNvPr id="200" name="円/楕円 199"/>
        <xdr:cNvSpPr/>
      </xdr:nvSpPr>
      <xdr:spPr>
        <a:xfrm>
          <a:off x="1968500" y="125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114499</xdr:rowOff>
    </xdr:from>
    <xdr:ext cx="469744" cy="259045"/>
    <xdr:sp macro="" textlink="">
      <xdr:nvSpPr>
        <xdr:cNvPr id="201" name="テキスト ボックス 200"/>
        <xdr:cNvSpPr txBox="1"/>
      </xdr:nvSpPr>
      <xdr:spPr>
        <a:xfrm>
          <a:off x="1784427" y="122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153997</xdr:rowOff>
    </xdr:from>
    <xdr:to>
      <xdr:col>1</xdr:col>
      <xdr:colOff>485775</xdr:colOff>
      <xdr:row>73</xdr:row>
      <xdr:rowOff>84147</xdr:rowOff>
    </xdr:to>
    <xdr:sp macro="" textlink="">
      <xdr:nvSpPr>
        <xdr:cNvPr id="202" name="円/楕円 201"/>
        <xdr:cNvSpPr/>
      </xdr:nvSpPr>
      <xdr:spPr>
        <a:xfrm>
          <a:off x="1079500" y="124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100674</xdr:rowOff>
    </xdr:from>
    <xdr:ext cx="534377" cy="259045"/>
    <xdr:sp macro="" textlink="">
      <xdr:nvSpPr>
        <xdr:cNvPr id="203" name="テキスト ボックス 202"/>
        <xdr:cNvSpPr txBox="1"/>
      </xdr:nvSpPr>
      <xdr:spPr>
        <a:xfrm>
          <a:off x="863111" y="1227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135128</xdr:rowOff>
    </xdr:from>
    <xdr:to>
      <xdr:col>6</xdr:col>
      <xdr:colOff>511175</xdr:colOff>
      <xdr:row>93</xdr:row>
      <xdr:rowOff>81162</xdr:rowOff>
    </xdr:to>
    <xdr:cxnSp macro="">
      <xdr:nvCxnSpPr>
        <xdr:cNvPr id="235" name="直線コネクタ 234"/>
        <xdr:cNvCxnSpPr/>
      </xdr:nvCxnSpPr>
      <xdr:spPr>
        <a:xfrm flipV="1">
          <a:off x="3797300" y="15908528"/>
          <a:ext cx="838200" cy="1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81162</xdr:rowOff>
    </xdr:from>
    <xdr:to>
      <xdr:col>5</xdr:col>
      <xdr:colOff>358775</xdr:colOff>
      <xdr:row>93</xdr:row>
      <xdr:rowOff>130034</xdr:rowOff>
    </xdr:to>
    <xdr:cxnSp macro="">
      <xdr:nvCxnSpPr>
        <xdr:cNvPr id="238" name="直線コネクタ 237"/>
        <xdr:cNvCxnSpPr/>
      </xdr:nvCxnSpPr>
      <xdr:spPr>
        <a:xfrm flipV="1">
          <a:off x="2908300" y="16026012"/>
          <a:ext cx="8890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130034</xdr:rowOff>
    </xdr:from>
    <xdr:to>
      <xdr:col>4</xdr:col>
      <xdr:colOff>155575</xdr:colOff>
      <xdr:row>94</xdr:row>
      <xdr:rowOff>75381</xdr:rowOff>
    </xdr:to>
    <xdr:cxnSp macro="">
      <xdr:nvCxnSpPr>
        <xdr:cNvPr id="241" name="直線コネクタ 240"/>
        <xdr:cNvCxnSpPr/>
      </xdr:nvCxnSpPr>
      <xdr:spPr>
        <a:xfrm flipV="1">
          <a:off x="2019300" y="16074884"/>
          <a:ext cx="889000" cy="1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75381</xdr:rowOff>
    </xdr:from>
    <xdr:to>
      <xdr:col>2</xdr:col>
      <xdr:colOff>638175</xdr:colOff>
      <xdr:row>94</xdr:row>
      <xdr:rowOff>112922</xdr:rowOff>
    </xdr:to>
    <xdr:cxnSp macro="">
      <xdr:nvCxnSpPr>
        <xdr:cNvPr id="244" name="直線コネクタ 243"/>
        <xdr:cNvCxnSpPr/>
      </xdr:nvCxnSpPr>
      <xdr:spPr>
        <a:xfrm flipV="1">
          <a:off x="1130300" y="16191681"/>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84328</xdr:rowOff>
    </xdr:from>
    <xdr:to>
      <xdr:col>6</xdr:col>
      <xdr:colOff>561975</xdr:colOff>
      <xdr:row>93</xdr:row>
      <xdr:rowOff>14478</xdr:rowOff>
    </xdr:to>
    <xdr:sp macro="" textlink="">
      <xdr:nvSpPr>
        <xdr:cNvPr id="254" name="円/楕円 253"/>
        <xdr:cNvSpPr/>
      </xdr:nvSpPr>
      <xdr:spPr>
        <a:xfrm>
          <a:off x="4584700" y="158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107205</xdr:rowOff>
    </xdr:from>
    <xdr:ext cx="599010" cy="259045"/>
    <xdr:sp macro="" textlink="">
      <xdr:nvSpPr>
        <xdr:cNvPr id="255" name="扶助費該当値テキスト"/>
        <xdr:cNvSpPr txBox="1"/>
      </xdr:nvSpPr>
      <xdr:spPr>
        <a:xfrm>
          <a:off x="4686300" y="157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131,280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30362</xdr:rowOff>
    </xdr:from>
    <xdr:to>
      <xdr:col>5</xdr:col>
      <xdr:colOff>409575</xdr:colOff>
      <xdr:row>93</xdr:row>
      <xdr:rowOff>131962</xdr:rowOff>
    </xdr:to>
    <xdr:sp macro="" textlink="">
      <xdr:nvSpPr>
        <xdr:cNvPr id="256" name="円/楕円 255"/>
        <xdr:cNvSpPr/>
      </xdr:nvSpPr>
      <xdr:spPr>
        <a:xfrm>
          <a:off x="3746500" y="159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148489</xdr:rowOff>
    </xdr:from>
    <xdr:ext cx="599010" cy="259045"/>
    <xdr:sp macro="" textlink="">
      <xdr:nvSpPr>
        <xdr:cNvPr id="257" name="テキスト ボックス 256"/>
        <xdr:cNvSpPr txBox="1"/>
      </xdr:nvSpPr>
      <xdr:spPr>
        <a:xfrm>
          <a:off x="3497794" y="1575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79234</xdr:rowOff>
    </xdr:from>
    <xdr:to>
      <xdr:col>4</xdr:col>
      <xdr:colOff>206375</xdr:colOff>
      <xdr:row>94</xdr:row>
      <xdr:rowOff>9384</xdr:rowOff>
    </xdr:to>
    <xdr:sp macro="" textlink="">
      <xdr:nvSpPr>
        <xdr:cNvPr id="258" name="円/楕円 257"/>
        <xdr:cNvSpPr/>
      </xdr:nvSpPr>
      <xdr:spPr>
        <a:xfrm>
          <a:off x="2857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25911</xdr:rowOff>
    </xdr:from>
    <xdr:ext cx="599010" cy="259045"/>
    <xdr:sp macro="" textlink="">
      <xdr:nvSpPr>
        <xdr:cNvPr id="259" name="テキスト ボックス 258"/>
        <xdr:cNvSpPr txBox="1"/>
      </xdr:nvSpPr>
      <xdr:spPr>
        <a:xfrm>
          <a:off x="2608794" y="15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24581</xdr:rowOff>
    </xdr:from>
    <xdr:to>
      <xdr:col>3</xdr:col>
      <xdr:colOff>3175</xdr:colOff>
      <xdr:row>94</xdr:row>
      <xdr:rowOff>126181</xdr:rowOff>
    </xdr:to>
    <xdr:sp macro="" textlink="">
      <xdr:nvSpPr>
        <xdr:cNvPr id="260" name="円/楕円 259"/>
        <xdr:cNvSpPr/>
      </xdr:nvSpPr>
      <xdr:spPr>
        <a:xfrm>
          <a:off x="1968500" y="1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142708</xdr:rowOff>
    </xdr:from>
    <xdr:ext cx="599010" cy="259045"/>
    <xdr:sp macro="" textlink="">
      <xdr:nvSpPr>
        <xdr:cNvPr id="261" name="テキスト ボックス 260"/>
        <xdr:cNvSpPr txBox="1"/>
      </xdr:nvSpPr>
      <xdr:spPr>
        <a:xfrm>
          <a:off x="1719794" y="1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62122</xdr:rowOff>
    </xdr:from>
    <xdr:to>
      <xdr:col>1</xdr:col>
      <xdr:colOff>485775</xdr:colOff>
      <xdr:row>94</xdr:row>
      <xdr:rowOff>163722</xdr:rowOff>
    </xdr:to>
    <xdr:sp macro="" textlink="">
      <xdr:nvSpPr>
        <xdr:cNvPr id="262" name="円/楕円 261"/>
        <xdr:cNvSpPr/>
      </xdr:nvSpPr>
      <xdr:spPr>
        <a:xfrm>
          <a:off x="1079500" y="16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8799</xdr:rowOff>
    </xdr:from>
    <xdr:ext cx="599010" cy="259045"/>
    <xdr:sp macro="" textlink="">
      <xdr:nvSpPr>
        <xdr:cNvPr id="263" name="テキスト ボックス 262"/>
        <xdr:cNvSpPr txBox="1"/>
      </xdr:nvSpPr>
      <xdr:spPr>
        <a:xfrm>
          <a:off x="830794" y="1595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132423</xdr:rowOff>
    </xdr:from>
    <xdr:to>
      <xdr:col>15</xdr:col>
      <xdr:colOff>180975</xdr:colOff>
      <xdr:row>33</xdr:row>
      <xdr:rowOff>168923</xdr:rowOff>
    </xdr:to>
    <xdr:cxnSp macro="">
      <xdr:nvCxnSpPr>
        <xdr:cNvPr id="293" name="直線コネクタ 292"/>
        <xdr:cNvCxnSpPr/>
      </xdr:nvCxnSpPr>
      <xdr:spPr>
        <a:xfrm>
          <a:off x="9639300" y="5790273"/>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132423</xdr:rowOff>
    </xdr:from>
    <xdr:to>
      <xdr:col>14</xdr:col>
      <xdr:colOff>28575</xdr:colOff>
      <xdr:row>34</xdr:row>
      <xdr:rowOff>30620</xdr:rowOff>
    </xdr:to>
    <xdr:cxnSp macro="">
      <xdr:nvCxnSpPr>
        <xdr:cNvPr id="296" name="直線コネクタ 295"/>
        <xdr:cNvCxnSpPr/>
      </xdr:nvCxnSpPr>
      <xdr:spPr>
        <a:xfrm flipV="1">
          <a:off x="8750300" y="5790273"/>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30620</xdr:rowOff>
    </xdr:from>
    <xdr:to>
      <xdr:col>12</xdr:col>
      <xdr:colOff>511175</xdr:colOff>
      <xdr:row>34</xdr:row>
      <xdr:rowOff>59537</xdr:rowOff>
    </xdr:to>
    <xdr:cxnSp macro="">
      <xdr:nvCxnSpPr>
        <xdr:cNvPr id="299" name="直線コネクタ 298"/>
        <xdr:cNvCxnSpPr/>
      </xdr:nvCxnSpPr>
      <xdr:spPr>
        <a:xfrm flipV="1">
          <a:off x="7861300" y="5859920"/>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100152</xdr:rowOff>
    </xdr:from>
    <xdr:to>
      <xdr:col>11</xdr:col>
      <xdr:colOff>307975</xdr:colOff>
      <xdr:row>34</xdr:row>
      <xdr:rowOff>59537</xdr:rowOff>
    </xdr:to>
    <xdr:cxnSp macro="">
      <xdr:nvCxnSpPr>
        <xdr:cNvPr id="302" name="直線コネクタ 301"/>
        <xdr:cNvCxnSpPr/>
      </xdr:nvCxnSpPr>
      <xdr:spPr>
        <a:xfrm>
          <a:off x="6972300" y="5586552"/>
          <a:ext cx="889000" cy="30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118123</xdr:rowOff>
    </xdr:from>
    <xdr:to>
      <xdr:col>15</xdr:col>
      <xdr:colOff>231775</xdr:colOff>
      <xdr:row>34</xdr:row>
      <xdr:rowOff>48273</xdr:rowOff>
    </xdr:to>
    <xdr:sp macro="" textlink="">
      <xdr:nvSpPr>
        <xdr:cNvPr id="312" name="円/楕円 311"/>
        <xdr:cNvSpPr/>
      </xdr:nvSpPr>
      <xdr:spPr>
        <a:xfrm>
          <a:off x="10426700" y="57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141000</xdr:rowOff>
    </xdr:from>
    <xdr:ext cx="534377" cy="259045"/>
    <xdr:sp macro="" textlink="">
      <xdr:nvSpPr>
        <xdr:cNvPr id="313" name="補助費等該当値テキスト"/>
        <xdr:cNvSpPr txBox="1"/>
      </xdr:nvSpPr>
      <xdr:spPr>
        <a:xfrm>
          <a:off x="10528300" y="56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81623</xdr:rowOff>
    </xdr:from>
    <xdr:to>
      <xdr:col>14</xdr:col>
      <xdr:colOff>79375</xdr:colOff>
      <xdr:row>34</xdr:row>
      <xdr:rowOff>11773</xdr:rowOff>
    </xdr:to>
    <xdr:sp macro="" textlink="">
      <xdr:nvSpPr>
        <xdr:cNvPr id="314" name="円/楕円 313"/>
        <xdr:cNvSpPr/>
      </xdr:nvSpPr>
      <xdr:spPr>
        <a:xfrm>
          <a:off x="9588500" y="5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28300</xdr:rowOff>
    </xdr:from>
    <xdr:ext cx="534377" cy="259045"/>
    <xdr:sp macro="" textlink="">
      <xdr:nvSpPr>
        <xdr:cNvPr id="315" name="テキスト ボックス 314"/>
        <xdr:cNvSpPr txBox="1"/>
      </xdr:nvSpPr>
      <xdr:spPr>
        <a:xfrm>
          <a:off x="9372111" y="55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151270</xdr:rowOff>
    </xdr:from>
    <xdr:to>
      <xdr:col>12</xdr:col>
      <xdr:colOff>561975</xdr:colOff>
      <xdr:row>34</xdr:row>
      <xdr:rowOff>81420</xdr:rowOff>
    </xdr:to>
    <xdr:sp macro="" textlink="">
      <xdr:nvSpPr>
        <xdr:cNvPr id="316" name="円/楕円 315"/>
        <xdr:cNvSpPr/>
      </xdr:nvSpPr>
      <xdr:spPr>
        <a:xfrm>
          <a:off x="8699500" y="58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97947</xdr:rowOff>
    </xdr:from>
    <xdr:ext cx="534377" cy="259045"/>
    <xdr:sp macro="" textlink="">
      <xdr:nvSpPr>
        <xdr:cNvPr id="317" name="テキスト ボックス 316"/>
        <xdr:cNvSpPr txBox="1"/>
      </xdr:nvSpPr>
      <xdr:spPr>
        <a:xfrm>
          <a:off x="8483111" y="55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8737</xdr:rowOff>
    </xdr:from>
    <xdr:to>
      <xdr:col>11</xdr:col>
      <xdr:colOff>358775</xdr:colOff>
      <xdr:row>34</xdr:row>
      <xdr:rowOff>110337</xdr:rowOff>
    </xdr:to>
    <xdr:sp macro="" textlink="">
      <xdr:nvSpPr>
        <xdr:cNvPr id="318" name="円/楕円 317"/>
        <xdr:cNvSpPr/>
      </xdr:nvSpPr>
      <xdr:spPr>
        <a:xfrm>
          <a:off x="7810500" y="5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101464</xdr:rowOff>
    </xdr:from>
    <xdr:ext cx="534377" cy="259045"/>
    <xdr:sp macro="" textlink="">
      <xdr:nvSpPr>
        <xdr:cNvPr id="319" name="テキスト ボックス 318"/>
        <xdr:cNvSpPr txBox="1"/>
      </xdr:nvSpPr>
      <xdr:spPr>
        <a:xfrm>
          <a:off x="7594111" y="59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49352</xdr:rowOff>
    </xdr:from>
    <xdr:to>
      <xdr:col>10</xdr:col>
      <xdr:colOff>155575</xdr:colOff>
      <xdr:row>32</xdr:row>
      <xdr:rowOff>150952</xdr:rowOff>
    </xdr:to>
    <xdr:sp macro="" textlink="">
      <xdr:nvSpPr>
        <xdr:cNvPr id="320" name="円/楕円 319"/>
        <xdr:cNvSpPr/>
      </xdr:nvSpPr>
      <xdr:spPr>
        <a:xfrm>
          <a:off x="6921500" y="5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167479</xdr:rowOff>
    </xdr:from>
    <xdr:ext cx="534377" cy="259045"/>
    <xdr:sp macro="" textlink="">
      <xdr:nvSpPr>
        <xdr:cNvPr id="321" name="テキスト ボックス 320"/>
        <xdr:cNvSpPr txBox="1"/>
      </xdr:nvSpPr>
      <xdr:spPr>
        <a:xfrm>
          <a:off x="6705111" y="53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65024</xdr:rowOff>
    </xdr:from>
    <xdr:to>
      <xdr:col>15</xdr:col>
      <xdr:colOff>180975</xdr:colOff>
      <xdr:row>54</xdr:row>
      <xdr:rowOff>84855</xdr:rowOff>
    </xdr:to>
    <xdr:cxnSp macro="">
      <xdr:nvCxnSpPr>
        <xdr:cNvPr id="351" name="直線コネクタ 350"/>
        <xdr:cNvCxnSpPr/>
      </xdr:nvCxnSpPr>
      <xdr:spPr>
        <a:xfrm flipV="1">
          <a:off x="9639300" y="9151874"/>
          <a:ext cx="838200" cy="1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84855</xdr:rowOff>
    </xdr:from>
    <xdr:to>
      <xdr:col>14</xdr:col>
      <xdr:colOff>28575</xdr:colOff>
      <xdr:row>56</xdr:row>
      <xdr:rowOff>41516</xdr:rowOff>
    </xdr:to>
    <xdr:cxnSp macro="">
      <xdr:nvCxnSpPr>
        <xdr:cNvPr id="354" name="直線コネクタ 353"/>
        <xdr:cNvCxnSpPr/>
      </xdr:nvCxnSpPr>
      <xdr:spPr>
        <a:xfrm flipV="1">
          <a:off x="8750300" y="9343155"/>
          <a:ext cx="889000" cy="2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41516</xdr:rowOff>
    </xdr:from>
    <xdr:to>
      <xdr:col>12</xdr:col>
      <xdr:colOff>511175</xdr:colOff>
      <xdr:row>56</xdr:row>
      <xdr:rowOff>50965</xdr:rowOff>
    </xdr:to>
    <xdr:cxnSp macro="">
      <xdr:nvCxnSpPr>
        <xdr:cNvPr id="357" name="直線コネクタ 356"/>
        <xdr:cNvCxnSpPr/>
      </xdr:nvCxnSpPr>
      <xdr:spPr>
        <a:xfrm flipV="1">
          <a:off x="7861300" y="964271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50965</xdr:rowOff>
    </xdr:from>
    <xdr:to>
      <xdr:col>11</xdr:col>
      <xdr:colOff>307975</xdr:colOff>
      <xdr:row>57</xdr:row>
      <xdr:rowOff>1321</xdr:rowOff>
    </xdr:to>
    <xdr:cxnSp macro="">
      <xdr:nvCxnSpPr>
        <xdr:cNvPr id="360" name="直線コネクタ 359"/>
        <xdr:cNvCxnSpPr/>
      </xdr:nvCxnSpPr>
      <xdr:spPr>
        <a:xfrm flipV="1">
          <a:off x="6972300" y="9652165"/>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14224</xdr:rowOff>
    </xdr:from>
    <xdr:to>
      <xdr:col>15</xdr:col>
      <xdr:colOff>231775</xdr:colOff>
      <xdr:row>53</xdr:row>
      <xdr:rowOff>115824</xdr:rowOff>
    </xdr:to>
    <xdr:sp macro="" textlink="">
      <xdr:nvSpPr>
        <xdr:cNvPr id="370" name="円/楕円 369"/>
        <xdr:cNvSpPr/>
      </xdr:nvSpPr>
      <xdr:spPr>
        <a:xfrm>
          <a:off x="10426700" y="9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37101</xdr:rowOff>
    </xdr:from>
    <xdr:ext cx="534377" cy="259045"/>
    <xdr:sp macro="" textlink="">
      <xdr:nvSpPr>
        <xdr:cNvPr id="371" name="普通建設事業費該当値テキスト"/>
        <xdr:cNvSpPr txBox="1"/>
      </xdr:nvSpPr>
      <xdr:spPr>
        <a:xfrm>
          <a:off x="10528300" y="89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72,920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34055</xdr:rowOff>
    </xdr:from>
    <xdr:to>
      <xdr:col>14</xdr:col>
      <xdr:colOff>79375</xdr:colOff>
      <xdr:row>54</xdr:row>
      <xdr:rowOff>135655</xdr:rowOff>
    </xdr:to>
    <xdr:sp macro="" textlink="">
      <xdr:nvSpPr>
        <xdr:cNvPr id="372" name="円/楕円 371"/>
        <xdr:cNvSpPr/>
      </xdr:nvSpPr>
      <xdr:spPr>
        <a:xfrm>
          <a:off x="9588500" y="92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152182</xdr:rowOff>
    </xdr:from>
    <xdr:ext cx="534377" cy="259045"/>
    <xdr:sp macro="" textlink="">
      <xdr:nvSpPr>
        <xdr:cNvPr id="373" name="テキスト ボックス 372"/>
        <xdr:cNvSpPr txBox="1"/>
      </xdr:nvSpPr>
      <xdr:spPr>
        <a:xfrm>
          <a:off x="9372111" y="90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162166</xdr:rowOff>
    </xdr:from>
    <xdr:to>
      <xdr:col>12</xdr:col>
      <xdr:colOff>561975</xdr:colOff>
      <xdr:row>56</xdr:row>
      <xdr:rowOff>92316</xdr:rowOff>
    </xdr:to>
    <xdr:sp macro="" textlink="">
      <xdr:nvSpPr>
        <xdr:cNvPr id="374" name="円/楕円 373"/>
        <xdr:cNvSpPr/>
      </xdr:nvSpPr>
      <xdr:spPr>
        <a:xfrm>
          <a:off x="8699500" y="95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108843</xdr:rowOff>
    </xdr:from>
    <xdr:ext cx="534377" cy="259045"/>
    <xdr:sp macro="" textlink="">
      <xdr:nvSpPr>
        <xdr:cNvPr id="375" name="テキスト ボックス 374"/>
        <xdr:cNvSpPr txBox="1"/>
      </xdr:nvSpPr>
      <xdr:spPr>
        <a:xfrm>
          <a:off x="8483111" y="93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xdr:rowOff>
    </xdr:from>
    <xdr:to>
      <xdr:col>11</xdr:col>
      <xdr:colOff>358775</xdr:colOff>
      <xdr:row>56</xdr:row>
      <xdr:rowOff>101765</xdr:rowOff>
    </xdr:to>
    <xdr:sp macro="" textlink="">
      <xdr:nvSpPr>
        <xdr:cNvPr id="376" name="円/楕円 375"/>
        <xdr:cNvSpPr/>
      </xdr:nvSpPr>
      <xdr:spPr>
        <a:xfrm>
          <a:off x="7810500" y="96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118292</xdr:rowOff>
    </xdr:from>
    <xdr:ext cx="534377" cy="259045"/>
    <xdr:sp macro="" textlink="">
      <xdr:nvSpPr>
        <xdr:cNvPr id="377" name="テキスト ボックス 376"/>
        <xdr:cNvSpPr txBox="1"/>
      </xdr:nvSpPr>
      <xdr:spPr>
        <a:xfrm>
          <a:off x="7594111" y="9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121971</xdr:rowOff>
    </xdr:from>
    <xdr:to>
      <xdr:col>10</xdr:col>
      <xdr:colOff>155575</xdr:colOff>
      <xdr:row>57</xdr:row>
      <xdr:rowOff>52121</xdr:rowOff>
    </xdr:to>
    <xdr:sp macro="" textlink="">
      <xdr:nvSpPr>
        <xdr:cNvPr id="378" name="円/楕円 377"/>
        <xdr:cNvSpPr/>
      </xdr:nvSpPr>
      <xdr:spPr>
        <a:xfrm>
          <a:off x="6921500" y="97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68648</xdr:rowOff>
    </xdr:from>
    <xdr:ext cx="534377" cy="259045"/>
    <xdr:sp macro="" textlink="">
      <xdr:nvSpPr>
        <xdr:cNvPr id="379" name="テキスト ボックス 378"/>
        <xdr:cNvSpPr txBox="1"/>
      </xdr:nvSpPr>
      <xdr:spPr>
        <a:xfrm>
          <a:off x="6705111" y="94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39725</xdr:rowOff>
    </xdr:from>
    <xdr:to>
      <xdr:col>15</xdr:col>
      <xdr:colOff>180975</xdr:colOff>
      <xdr:row>77</xdr:row>
      <xdr:rowOff>32753</xdr:rowOff>
    </xdr:to>
    <xdr:cxnSp macro="">
      <xdr:nvCxnSpPr>
        <xdr:cNvPr id="408" name="直線コネクタ 407"/>
        <xdr:cNvCxnSpPr/>
      </xdr:nvCxnSpPr>
      <xdr:spPr>
        <a:xfrm>
          <a:off x="9639300" y="12384125"/>
          <a:ext cx="838200" cy="8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39725</xdr:rowOff>
    </xdr:from>
    <xdr:to>
      <xdr:col>14</xdr:col>
      <xdr:colOff>28575</xdr:colOff>
      <xdr:row>74</xdr:row>
      <xdr:rowOff>158597</xdr:rowOff>
    </xdr:to>
    <xdr:cxnSp macro="">
      <xdr:nvCxnSpPr>
        <xdr:cNvPr id="411" name="直線コネクタ 410"/>
        <xdr:cNvCxnSpPr/>
      </xdr:nvCxnSpPr>
      <xdr:spPr>
        <a:xfrm flipV="1">
          <a:off x="8750300" y="12384125"/>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153403</xdr:rowOff>
    </xdr:from>
    <xdr:to>
      <xdr:col>15</xdr:col>
      <xdr:colOff>231775</xdr:colOff>
      <xdr:row>77</xdr:row>
      <xdr:rowOff>83553</xdr:rowOff>
    </xdr:to>
    <xdr:sp macro="" textlink="">
      <xdr:nvSpPr>
        <xdr:cNvPr id="421" name="円/楕円 420"/>
        <xdr:cNvSpPr/>
      </xdr:nvSpPr>
      <xdr:spPr>
        <a:xfrm>
          <a:off x="104267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131830</xdr:rowOff>
    </xdr:from>
    <xdr:ext cx="469744" cy="259045"/>
    <xdr:sp macro="" textlink="">
      <xdr:nvSpPr>
        <xdr:cNvPr id="422" name="普通建設事業費 （ うち新規整備　）該当値テキスト"/>
        <xdr:cNvSpPr txBox="1"/>
      </xdr:nvSpPr>
      <xdr:spPr>
        <a:xfrm>
          <a:off x="10528300" y="131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160375</xdr:rowOff>
    </xdr:from>
    <xdr:to>
      <xdr:col>14</xdr:col>
      <xdr:colOff>79375</xdr:colOff>
      <xdr:row>72</xdr:row>
      <xdr:rowOff>90525</xdr:rowOff>
    </xdr:to>
    <xdr:sp macro="" textlink="">
      <xdr:nvSpPr>
        <xdr:cNvPr id="423" name="円/楕円 422"/>
        <xdr:cNvSpPr/>
      </xdr:nvSpPr>
      <xdr:spPr>
        <a:xfrm>
          <a:off x="9588500" y="123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107052</xdr:rowOff>
    </xdr:from>
    <xdr:ext cx="534377" cy="259045"/>
    <xdr:sp macro="" textlink="">
      <xdr:nvSpPr>
        <xdr:cNvPr id="424" name="テキスト ボックス 423"/>
        <xdr:cNvSpPr txBox="1"/>
      </xdr:nvSpPr>
      <xdr:spPr>
        <a:xfrm>
          <a:off x="9372111" y="121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107797</xdr:rowOff>
    </xdr:from>
    <xdr:to>
      <xdr:col>12</xdr:col>
      <xdr:colOff>561975</xdr:colOff>
      <xdr:row>75</xdr:row>
      <xdr:rowOff>37947</xdr:rowOff>
    </xdr:to>
    <xdr:sp macro="" textlink="">
      <xdr:nvSpPr>
        <xdr:cNvPr id="425" name="円/楕円 424"/>
        <xdr:cNvSpPr/>
      </xdr:nvSpPr>
      <xdr:spPr>
        <a:xfrm>
          <a:off x="8699500" y="12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54474</xdr:rowOff>
    </xdr:from>
    <xdr:ext cx="534377" cy="259045"/>
    <xdr:sp macro="" textlink="">
      <xdr:nvSpPr>
        <xdr:cNvPr id="426" name="テキスト ボックス 425"/>
        <xdr:cNvSpPr txBox="1"/>
      </xdr:nvSpPr>
      <xdr:spPr>
        <a:xfrm>
          <a:off x="8483111" y="12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84113</xdr:rowOff>
    </xdr:from>
    <xdr:to>
      <xdr:col>15</xdr:col>
      <xdr:colOff>180975</xdr:colOff>
      <xdr:row>96</xdr:row>
      <xdr:rowOff>56928</xdr:rowOff>
    </xdr:to>
    <xdr:cxnSp macro="">
      <xdr:nvCxnSpPr>
        <xdr:cNvPr id="455" name="直線コネクタ 454"/>
        <xdr:cNvCxnSpPr/>
      </xdr:nvCxnSpPr>
      <xdr:spPr>
        <a:xfrm flipV="1">
          <a:off x="9639300" y="15857513"/>
          <a:ext cx="838200" cy="6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56928</xdr:rowOff>
    </xdr:from>
    <xdr:to>
      <xdr:col>14</xdr:col>
      <xdr:colOff>28575</xdr:colOff>
      <xdr:row>96</xdr:row>
      <xdr:rowOff>106744</xdr:rowOff>
    </xdr:to>
    <xdr:cxnSp macro="">
      <xdr:nvCxnSpPr>
        <xdr:cNvPr id="458" name="直線コネクタ 457"/>
        <xdr:cNvCxnSpPr/>
      </xdr:nvCxnSpPr>
      <xdr:spPr>
        <a:xfrm flipV="1">
          <a:off x="8750300" y="16516128"/>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33313</xdr:rowOff>
    </xdr:from>
    <xdr:to>
      <xdr:col>15</xdr:col>
      <xdr:colOff>231775</xdr:colOff>
      <xdr:row>92</xdr:row>
      <xdr:rowOff>134913</xdr:rowOff>
    </xdr:to>
    <xdr:sp macro="" textlink="">
      <xdr:nvSpPr>
        <xdr:cNvPr id="468" name="円/楕円 467"/>
        <xdr:cNvSpPr/>
      </xdr:nvSpPr>
      <xdr:spPr>
        <a:xfrm>
          <a:off x="10426700" y="158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119690</xdr:rowOff>
    </xdr:from>
    <xdr:ext cx="534377" cy="259045"/>
    <xdr:sp macro="" textlink="">
      <xdr:nvSpPr>
        <xdr:cNvPr id="469" name="普通建設事業費 （ うち更新整備　）該当値テキスト"/>
        <xdr:cNvSpPr txBox="1"/>
      </xdr:nvSpPr>
      <xdr:spPr>
        <a:xfrm>
          <a:off x="10528300" y="157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6128</xdr:rowOff>
    </xdr:from>
    <xdr:to>
      <xdr:col>14</xdr:col>
      <xdr:colOff>79375</xdr:colOff>
      <xdr:row>96</xdr:row>
      <xdr:rowOff>107728</xdr:rowOff>
    </xdr:to>
    <xdr:sp macro="" textlink="">
      <xdr:nvSpPr>
        <xdr:cNvPr id="470" name="円/楕円 469"/>
        <xdr:cNvSpPr/>
      </xdr:nvSpPr>
      <xdr:spPr>
        <a:xfrm>
          <a:off x="9588500" y="164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124255</xdr:rowOff>
    </xdr:from>
    <xdr:ext cx="534377" cy="259045"/>
    <xdr:sp macro="" textlink="">
      <xdr:nvSpPr>
        <xdr:cNvPr id="471" name="テキスト ボックス 470"/>
        <xdr:cNvSpPr txBox="1"/>
      </xdr:nvSpPr>
      <xdr:spPr>
        <a:xfrm>
          <a:off x="9372111" y="162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55944</xdr:rowOff>
    </xdr:from>
    <xdr:to>
      <xdr:col>12</xdr:col>
      <xdr:colOff>561975</xdr:colOff>
      <xdr:row>96</xdr:row>
      <xdr:rowOff>157544</xdr:rowOff>
    </xdr:to>
    <xdr:sp macro="" textlink="">
      <xdr:nvSpPr>
        <xdr:cNvPr id="472" name="円/楕円 471"/>
        <xdr:cNvSpPr/>
      </xdr:nvSpPr>
      <xdr:spPr>
        <a:xfrm>
          <a:off x="8699500" y="165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2621</xdr:rowOff>
    </xdr:from>
    <xdr:ext cx="534377" cy="259045"/>
    <xdr:sp macro="" textlink="">
      <xdr:nvSpPr>
        <xdr:cNvPr id="473" name="テキスト ボックス 472"/>
        <xdr:cNvSpPr txBox="1"/>
      </xdr:nvSpPr>
      <xdr:spPr>
        <a:xfrm>
          <a:off x="8483111" y="162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88918</xdr:rowOff>
    </xdr:from>
    <xdr:to>
      <xdr:col>23</xdr:col>
      <xdr:colOff>517525</xdr:colOff>
      <xdr:row>39</xdr:row>
      <xdr:rowOff>98878</xdr:rowOff>
    </xdr:to>
    <xdr:cxnSp macro="">
      <xdr:nvCxnSpPr>
        <xdr:cNvPr id="504" name="直線コネクタ 503"/>
        <xdr:cNvCxnSpPr/>
      </xdr:nvCxnSpPr>
      <xdr:spPr>
        <a:xfrm>
          <a:off x="15481300" y="6775468"/>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88918</xdr:rowOff>
    </xdr:from>
    <xdr:to>
      <xdr:col>22</xdr:col>
      <xdr:colOff>365125</xdr:colOff>
      <xdr:row>39</xdr:row>
      <xdr:rowOff>94274</xdr:rowOff>
    </xdr:to>
    <xdr:cxnSp macro="">
      <xdr:nvCxnSpPr>
        <xdr:cNvPr id="507" name="直線コネクタ 506"/>
        <xdr:cNvCxnSpPr/>
      </xdr:nvCxnSpPr>
      <xdr:spPr>
        <a:xfrm flipV="1">
          <a:off x="14592300" y="6775468"/>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94274</xdr:rowOff>
    </xdr:from>
    <xdr:to>
      <xdr:col>21</xdr:col>
      <xdr:colOff>161925</xdr:colOff>
      <xdr:row>39</xdr:row>
      <xdr:rowOff>98878</xdr:rowOff>
    </xdr:to>
    <xdr:cxnSp macro="">
      <xdr:nvCxnSpPr>
        <xdr:cNvPr id="510" name="直線コネクタ 509"/>
        <xdr:cNvCxnSpPr/>
      </xdr:nvCxnSpPr>
      <xdr:spPr>
        <a:xfrm flipV="1">
          <a:off x="13703300" y="6780824"/>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38118</xdr:rowOff>
    </xdr:from>
    <xdr:to>
      <xdr:col>22</xdr:col>
      <xdr:colOff>415925</xdr:colOff>
      <xdr:row>39</xdr:row>
      <xdr:rowOff>139718</xdr:rowOff>
    </xdr:to>
    <xdr:sp macro="" textlink="">
      <xdr:nvSpPr>
        <xdr:cNvPr id="525" name="円/楕円 524"/>
        <xdr:cNvSpPr/>
      </xdr:nvSpPr>
      <xdr:spPr>
        <a:xfrm>
          <a:off x="154305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130845</xdr:rowOff>
    </xdr:from>
    <xdr:ext cx="378565" cy="259045"/>
    <xdr:sp macro="" textlink="">
      <xdr:nvSpPr>
        <xdr:cNvPr id="526" name="テキスト ボックス 525"/>
        <xdr:cNvSpPr txBox="1"/>
      </xdr:nvSpPr>
      <xdr:spPr>
        <a:xfrm>
          <a:off x="15292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43474</xdr:rowOff>
    </xdr:from>
    <xdr:to>
      <xdr:col>21</xdr:col>
      <xdr:colOff>212725</xdr:colOff>
      <xdr:row>39</xdr:row>
      <xdr:rowOff>145074</xdr:rowOff>
    </xdr:to>
    <xdr:sp macro="" textlink="">
      <xdr:nvSpPr>
        <xdr:cNvPr id="527" name="円/楕円 526"/>
        <xdr:cNvSpPr/>
      </xdr:nvSpPr>
      <xdr:spPr>
        <a:xfrm>
          <a:off x="14541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136201</xdr:rowOff>
    </xdr:from>
    <xdr:ext cx="378565" cy="259045"/>
    <xdr:sp macro="" textlink="">
      <xdr:nvSpPr>
        <xdr:cNvPr id="528" name="テキスト ボックス 527"/>
        <xdr:cNvSpPr txBox="1"/>
      </xdr:nvSpPr>
      <xdr:spPr>
        <a:xfrm>
          <a:off x="14403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75349</xdr:rowOff>
    </xdr:from>
    <xdr:to>
      <xdr:col>23</xdr:col>
      <xdr:colOff>517525</xdr:colOff>
      <xdr:row>74</xdr:row>
      <xdr:rowOff>133128</xdr:rowOff>
    </xdr:to>
    <xdr:cxnSp macro="">
      <xdr:nvCxnSpPr>
        <xdr:cNvPr id="610" name="直線コネクタ 609"/>
        <xdr:cNvCxnSpPr/>
      </xdr:nvCxnSpPr>
      <xdr:spPr>
        <a:xfrm flipV="1">
          <a:off x="15481300" y="12762649"/>
          <a:ext cx="8382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88150</xdr:rowOff>
    </xdr:from>
    <xdr:to>
      <xdr:col>22</xdr:col>
      <xdr:colOff>365125</xdr:colOff>
      <xdr:row>74</xdr:row>
      <xdr:rowOff>133128</xdr:rowOff>
    </xdr:to>
    <xdr:cxnSp macro="">
      <xdr:nvCxnSpPr>
        <xdr:cNvPr id="613" name="直線コネクタ 612"/>
        <xdr:cNvCxnSpPr/>
      </xdr:nvCxnSpPr>
      <xdr:spPr>
        <a:xfrm>
          <a:off x="14592300" y="12775450"/>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46907</xdr:rowOff>
    </xdr:from>
    <xdr:to>
      <xdr:col>21</xdr:col>
      <xdr:colOff>161925</xdr:colOff>
      <xdr:row>74</xdr:row>
      <xdr:rowOff>88150</xdr:rowOff>
    </xdr:to>
    <xdr:cxnSp macro="">
      <xdr:nvCxnSpPr>
        <xdr:cNvPr id="616" name="直線コネクタ 615"/>
        <xdr:cNvCxnSpPr/>
      </xdr:nvCxnSpPr>
      <xdr:spPr>
        <a:xfrm>
          <a:off x="13703300" y="12734207"/>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77674</xdr:rowOff>
    </xdr:from>
    <xdr:to>
      <xdr:col>19</xdr:col>
      <xdr:colOff>644525</xdr:colOff>
      <xdr:row>74</xdr:row>
      <xdr:rowOff>46907</xdr:rowOff>
    </xdr:to>
    <xdr:cxnSp macro="">
      <xdr:nvCxnSpPr>
        <xdr:cNvPr id="619" name="直線コネクタ 618"/>
        <xdr:cNvCxnSpPr/>
      </xdr:nvCxnSpPr>
      <xdr:spPr>
        <a:xfrm>
          <a:off x="12814300" y="12593524"/>
          <a:ext cx="889000" cy="1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24549</xdr:rowOff>
    </xdr:from>
    <xdr:to>
      <xdr:col>23</xdr:col>
      <xdr:colOff>568325</xdr:colOff>
      <xdr:row>74</xdr:row>
      <xdr:rowOff>126149</xdr:rowOff>
    </xdr:to>
    <xdr:sp macro="" textlink="">
      <xdr:nvSpPr>
        <xdr:cNvPr id="629" name="円/楕円 628"/>
        <xdr:cNvSpPr/>
      </xdr:nvSpPr>
      <xdr:spPr>
        <a:xfrm>
          <a:off x="16268700" y="127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47426</xdr:rowOff>
    </xdr:from>
    <xdr:ext cx="534377" cy="259045"/>
    <xdr:sp macro="" textlink="">
      <xdr:nvSpPr>
        <xdr:cNvPr id="630" name="公債費該当値テキスト"/>
        <xdr:cNvSpPr txBox="1"/>
      </xdr:nvSpPr>
      <xdr:spPr>
        <a:xfrm>
          <a:off x="16370300" y="125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82328</xdr:rowOff>
    </xdr:from>
    <xdr:to>
      <xdr:col>22</xdr:col>
      <xdr:colOff>415925</xdr:colOff>
      <xdr:row>75</xdr:row>
      <xdr:rowOff>12478</xdr:rowOff>
    </xdr:to>
    <xdr:sp macro="" textlink="">
      <xdr:nvSpPr>
        <xdr:cNvPr id="631" name="円/楕円 630"/>
        <xdr:cNvSpPr/>
      </xdr:nvSpPr>
      <xdr:spPr>
        <a:xfrm>
          <a:off x="15430500" y="127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29005</xdr:rowOff>
    </xdr:from>
    <xdr:ext cx="534377" cy="259045"/>
    <xdr:sp macro="" textlink="">
      <xdr:nvSpPr>
        <xdr:cNvPr id="632" name="テキスト ボックス 631"/>
        <xdr:cNvSpPr txBox="1"/>
      </xdr:nvSpPr>
      <xdr:spPr>
        <a:xfrm>
          <a:off x="15214111" y="125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37350</xdr:rowOff>
    </xdr:from>
    <xdr:to>
      <xdr:col>21</xdr:col>
      <xdr:colOff>212725</xdr:colOff>
      <xdr:row>74</xdr:row>
      <xdr:rowOff>138950</xdr:rowOff>
    </xdr:to>
    <xdr:sp macro="" textlink="">
      <xdr:nvSpPr>
        <xdr:cNvPr id="633" name="円/楕円 632"/>
        <xdr:cNvSpPr/>
      </xdr:nvSpPr>
      <xdr:spPr>
        <a:xfrm>
          <a:off x="14541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155477</xdr:rowOff>
    </xdr:from>
    <xdr:ext cx="534377" cy="259045"/>
    <xdr:sp macro="" textlink="">
      <xdr:nvSpPr>
        <xdr:cNvPr id="634" name="テキスト ボックス 633"/>
        <xdr:cNvSpPr txBox="1"/>
      </xdr:nvSpPr>
      <xdr:spPr>
        <a:xfrm>
          <a:off x="143251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167557</xdr:rowOff>
    </xdr:from>
    <xdr:to>
      <xdr:col>20</xdr:col>
      <xdr:colOff>9525</xdr:colOff>
      <xdr:row>74</xdr:row>
      <xdr:rowOff>97707</xdr:rowOff>
    </xdr:to>
    <xdr:sp macro="" textlink="">
      <xdr:nvSpPr>
        <xdr:cNvPr id="635" name="円/楕円 634"/>
        <xdr:cNvSpPr/>
      </xdr:nvSpPr>
      <xdr:spPr>
        <a:xfrm>
          <a:off x="13652500" y="126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114234</xdr:rowOff>
    </xdr:from>
    <xdr:ext cx="534377" cy="259045"/>
    <xdr:sp macro="" textlink="">
      <xdr:nvSpPr>
        <xdr:cNvPr id="636" name="テキスト ボックス 635"/>
        <xdr:cNvSpPr txBox="1"/>
      </xdr:nvSpPr>
      <xdr:spPr>
        <a:xfrm>
          <a:off x="13436111" y="124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26874</xdr:rowOff>
    </xdr:from>
    <xdr:to>
      <xdr:col>18</xdr:col>
      <xdr:colOff>492125</xdr:colOff>
      <xdr:row>73</xdr:row>
      <xdr:rowOff>128474</xdr:rowOff>
    </xdr:to>
    <xdr:sp macro="" textlink="">
      <xdr:nvSpPr>
        <xdr:cNvPr id="637" name="円/楕円 636"/>
        <xdr:cNvSpPr/>
      </xdr:nvSpPr>
      <xdr:spPr>
        <a:xfrm>
          <a:off x="12763500" y="125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145001</xdr:rowOff>
    </xdr:from>
    <xdr:ext cx="534377" cy="259045"/>
    <xdr:sp macro="" textlink="">
      <xdr:nvSpPr>
        <xdr:cNvPr id="638" name="テキスト ボックス 637"/>
        <xdr:cNvSpPr txBox="1"/>
      </xdr:nvSpPr>
      <xdr:spPr>
        <a:xfrm>
          <a:off x="12547111" y="123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133207</xdr:rowOff>
    </xdr:from>
    <xdr:to>
      <xdr:col>23</xdr:col>
      <xdr:colOff>517525</xdr:colOff>
      <xdr:row>96</xdr:row>
      <xdr:rowOff>7477</xdr:rowOff>
    </xdr:to>
    <xdr:cxnSp macro="">
      <xdr:nvCxnSpPr>
        <xdr:cNvPr id="665" name="直線コネクタ 664"/>
        <xdr:cNvCxnSpPr/>
      </xdr:nvCxnSpPr>
      <xdr:spPr>
        <a:xfrm>
          <a:off x="15481300" y="16078057"/>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133207</xdr:rowOff>
    </xdr:from>
    <xdr:to>
      <xdr:col>22</xdr:col>
      <xdr:colOff>365125</xdr:colOff>
      <xdr:row>96</xdr:row>
      <xdr:rowOff>78938</xdr:rowOff>
    </xdr:to>
    <xdr:cxnSp macro="">
      <xdr:nvCxnSpPr>
        <xdr:cNvPr id="668" name="直線コネクタ 667"/>
        <xdr:cNvCxnSpPr/>
      </xdr:nvCxnSpPr>
      <xdr:spPr>
        <a:xfrm flipV="1">
          <a:off x="14592300" y="16078057"/>
          <a:ext cx="889000" cy="46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98003</xdr:rowOff>
    </xdr:from>
    <xdr:to>
      <xdr:col>21</xdr:col>
      <xdr:colOff>161925</xdr:colOff>
      <xdr:row>96</xdr:row>
      <xdr:rowOff>78938</xdr:rowOff>
    </xdr:to>
    <xdr:cxnSp macro="">
      <xdr:nvCxnSpPr>
        <xdr:cNvPr id="671" name="直線コネクタ 670"/>
        <xdr:cNvCxnSpPr/>
      </xdr:nvCxnSpPr>
      <xdr:spPr>
        <a:xfrm>
          <a:off x="13703300" y="16385753"/>
          <a:ext cx="889000" cy="15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56855</xdr:rowOff>
    </xdr:from>
    <xdr:to>
      <xdr:col>19</xdr:col>
      <xdr:colOff>644525</xdr:colOff>
      <xdr:row>95</xdr:row>
      <xdr:rowOff>98003</xdr:rowOff>
    </xdr:to>
    <xdr:cxnSp macro="">
      <xdr:nvCxnSpPr>
        <xdr:cNvPr id="674" name="直線コネクタ 673"/>
        <xdr:cNvCxnSpPr/>
      </xdr:nvCxnSpPr>
      <xdr:spPr>
        <a:xfrm>
          <a:off x="12814300" y="1634460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128127</xdr:rowOff>
    </xdr:from>
    <xdr:to>
      <xdr:col>23</xdr:col>
      <xdr:colOff>568325</xdr:colOff>
      <xdr:row>96</xdr:row>
      <xdr:rowOff>58277</xdr:rowOff>
    </xdr:to>
    <xdr:sp macro="" textlink="">
      <xdr:nvSpPr>
        <xdr:cNvPr id="684" name="円/楕円 683"/>
        <xdr:cNvSpPr/>
      </xdr:nvSpPr>
      <xdr:spPr>
        <a:xfrm>
          <a:off x="16268700" y="16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151004</xdr:rowOff>
    </xdr:from>
    <xdr:ext cx="534377" cy="259045"/>
    <xdr:sp macro="" textlink="">
      <xdr:nvSpPr>
        <xdr:cNvPr id="685" name="積立金該当値テキスト"/>
        <xdr:cNvSpPr txBox="1"/>
      </xdr:nvSpPr>
      <xdr:spPr>
        <a:xfrm>
          <a:off x="16370300" y="162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82407</xdr:rowOff>
    </xdr:from>
    <xdr:to>
      <xdr:col>22</xdr:col>
      <xdr:colOff>415925</xdr:colOff>
      <xdr:row>94</xdr:row>
      <xdr:rowOff>12557</xdr:rowOff>
    </xdr:to>
    <xdr:sp macro="" textlink="">
      <xdr:nvSpPr>
        <xdr:cNvPr id="686" name="円/楕円 685"/>
        <xdr:cNvSpPr/>
      </xdr:nvSpPr>
      <xdr:spPr>
        <a:xfrm>
          <a:off x="15430500" y="160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29084</xdr:rowOff>
    </xdr:from>
    <xdr:ext cx="534377" cy="259045"/>
    <xdr:sp macro="" textlink="">
      <xdr:nvSpPr>
        <xdr:cNvPr id="687" name="テキスト ボックス 686"/>
        <xdr:cNvSpPr txBox="1"/>
      </xdr:nvSpPr>
      <xdr:spPr>
        <a:xfrm>
          <a:off x="15214111" y="158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28138</xdr:rowOff>
    </xdr:from>
    <xdr:to>
      <xdr:col>21</xdr:col>
      <xdr:colOff>212725</xdr:colOff>
      <xdr:row>96</xdr:row>
      <xdr:rowOff>129738</xdr:rowOff>
    </xdr:to>
    <xdr:sp macro="" textlink="">
      <xdr:nvSpPr>
        <xdr:cNvPr id="688" name="円/楕円 687"/>
        <xdr:cNvSpPr/>
      </xdr:nvSpPr>
      <xdr:spPr>
        <a:xfrm>
          <a:off x="14541500" y="164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146265</xdr:rowOff>
    </xdr:from>
    <xdr:ext cx="469744" cy="259045"/>
    <xdr:sp macro="" textlink="">
      <xdr:nvSpPr>
        <xdr:cNvPr id="689" name="テキスト ボックス 688"/>
        <xdr:cNvSpPr txBox="1"/>
      </xdr:nvSpPr>
      <xdr:spPr>
        <a:xfrm>
          <a:off x="14357427" y="162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47203</xdr:rowOff>
    </xdr:from>
    <xdr:to>
      <xdr:col>20</xdr:col>
      <xdr:colOff>9525</xdr:colOff>
      <xdr:row>95</xdr:row>
      <xdr:rowOff>148803</xdr:rowOff>
    </xdr:to>
    <xdr:sp macro="" textlink="">
      <xdr:nvSpPr>
        <xdr:cNvPr id="690" name="円/楕円 689"/>
        <xdr:cNvSpPr/>
      </xdr:nvSpPr>
      <xdr:spPr>
        <a:xfrm>
          <a:off x="13652500" y="163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139930</xdr:rowOff>
    </xdr:from>
    <xdr:ext cx="534377" cy="259045"/>
    <xdr:sp macro="" textlink="">
      <xdr:nvSpPr>
        <xdr:cNvPr id="691" name="テキスト ボックス 690"/>
        <xdr:cNvSpPr txBox="1"/>
      </xdr:nvSpPr>
      <xdr:spPr>
        <a:xfrm>
          <a:off x="13436111" y="164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6055</xdr:rowOff>
    </xdr:from>
    <xdr:to>
      <xdr:col>18</xdr:col>
      <xdr:colOff>492125</xdr:colOff>
      <xdr:row>95</xdr:row>
      <xdr:rowOff>107655</xdr:rowOff>
    </xdr:to>
    <xdr:sp macro="" textlink="">
      <xdr:nvSpPr>
        <xdr:cNvPr id="692" name="円/楕円 691"/>
        <xdr:cNvSpPr/>
      </xdr:nvSpPr>
      <xdr:spPr>
        <a:xfrm>
          <a:off x="12763500" y="162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98782</xdr:rowOff>
    </xdr:from>
    <xdr:ext cx="534377" cy="259045"/>
    <xdr:sp macro="" textlink="">
      <xdr:nvSpPr>
        <xdr:cNvPr id="693" name="テキスト ボックス 692"/>
        <xdr:cNvSpPr txBox="1"/>
      </xdr:nvSpPr>
      <xdr:spPr>
        <a:xfrm>
          <a:off x="12547111" y="1638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92151</xdr:rowOff>
    </xdr:from>
    <xdr:to>
      <xdr:col>32</xdr:col>
      <xdr:colOff>187325</xdr:colOff>
      <xdr:row>32</xdr:row>
      <xdr:rowOff>26314</xdr:rowOff>
    </xdr:to>
    <xdr:cxnSp macro="">
      <xdr:nvCxnSpPr>
        <xdr:cNvPr id="720" name="直線コネクタ 719"/>
        <xdr:cNvCxnSpPr/>
      </xdr:nvCxnSpPr>
      <xdr:spPr>
        <a:xfrm flipV="1">
          <a:off x="21323300" y="5407101"/>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26314</xdr:rowOff>
    </xdr:from>
    <xdr:to>
      <xdr:col>31</xdr:col>
      <xdr:colOff>34925</xdr:colOff>
      <xdr:row>33</xdr:row>
      <xdr:rowOff>156616</xdr:rowOff>
    </xdr:to>
    <xdr:cxnSp macro="">
      <xdr:nvCxnSpPr>
        <xdr:cNvPr id="723" name="直線コネクタ 722"/>
        <xdr:cNvCxnSpPr/>
      </xdr:nvCxnSpPr>
      <xdr:spPr>
        <a:xfrm flipV="1">
          <a:off x="20434300" y="551271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156616</xdr:rowOff>
    </xdr:from>
    <xdr:to>
      <xdr:col>29</xdr:col>
      <xdr:colOff>517525</xdr:colOff>
      <xdr:row>34</xdr:row>
      <xdr:rowOff>28601</xdr:rowOff>
    </xdr:to>
    <xdr:cxnSp macro="">
      <xdr:nvCxnSpPr>
        <xdr:cNvPr id="726" name="直線コネクタ 725"/>
        <xdr:cNvCxnSpPr/>
      </xdr:nvCxnSpPr>
      <xdr:spPr>
        <a:xfrm flipV="1">
          <a:off x="19545300" y="581446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83922</xdr:rowOff>
    </xdr:from>
    <xdr:to>
      <xdr:col>28</xdr:col>
      <xdr:colOff>314325</xdr:colOff>
      <xdr:row>34</xdr:row>
      <xdr:rowOff>28601</xdr:rowOff>
    </xdr:to>
    <xdr:cxnSp macro="">
      <xdr:nvCxnSpPr>
        <xdr:cNvPr id="729" name="直線コネクタ 728"/>
        <xdr:cNvCxnSpPr/>
      </xdr:nvCxnSpPr>
      <xdr:spPr>
        <a:xfrm>
          <a:off x="18656300" y="5398872"/>
          <a:ext cx="889000" cy="4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41351</xdr:rowOff>
    </xdr:from>
    <xdr:to>
      <xdr:col>32</xdr:col>
      <xdr:colOff>238125</xdr:colOff>
      <xdr:row>31</xdr:row>
      <xdr:rowOff>142951</xdr:rowOff>
    </xdr:to>
    <xdr:sp macro="" textlink="">
      <xdr:nvSpPr>
        <xdr:cNvPr id="739" name="円/楕円 738"/>
        <xdr:cNvSpPr/>
      </xdr:nvSpPr>
      <xdr:spPr>
        <a:xfrm>
          <a:off x="22110700" y="53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64228</xdr:rowOff>
    </xdr:from>
    <xdr:ext cx="469744" cy="259045"/>
    <xdr:sp macro="" textlink="">
      <xdr:nvSpPr>
        <xdr:cNvPr id="740" name="投資及び出資金該当値テキスト"/>
        <xdr:cNvSpPr txBox="1"/>
      </xdr:nvSpPr>
      <xdr:spPr>
        <a:xfrm>
          <a:off x="22212300" y="5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146964</xdr:rowOff>
    </xdr:from>
    <xdr:to>
      <xdr:col>31</xdr:col>
      <xdr:colOff>85725</xdr:colOff>
      <xdr:row>32</xdr:row>
      <xdr:rowOff>77114</xdr:rowOff>
    </xdr:to>
    <xdr:sp macro="" textlink="">
      <xdr:nvSpPr>
        <xdr:cNvPr id="741" name="円/楕円 740"/>
        <xdr:cNvSpPr/>
      </xdr:nvSpPr>
      <xdr:spPr>
        <a:xfrm>
          <a:off x="21272500" y="54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93641</xdr:rowOff>
    </xdr:from>
    <xdr:ext cx="469744" cy="259045"/>
    <xdr:sp macro="" textlink="">
      <xdr:nvSpPr>
        <xdr:cNvPr id="742" name="テキスト ボックス 741"/>
        <xdr:cNvSpPr txBox="1"/>
      </xdr:nvSpPr>
      <xdr:spPr>
        <a:xfrm>
          <a:off x="21088427" y="52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105816</xdr:rowOff>
    </xdr:from>
    <xdr:to>
      <xdr:col>29</xdr:col>
      <xdr:colOff>568325</xdr:colOff>
      <xdr:row>34</xdr:row>
      <xdr:rowOff>35966</xdr:rowOff>
    </xdr:to>
    <xdr:sp macro="" textlink="">
      <xdr:nvSpPr>
        <xdr:cNvPr id="743" name="円/楕円 742"/>
        <xdr:cNvSpPr/>
      </xdr:nvSpPr>
      <xdr:spPr>
        <a:xfrm>
          <a:off x="20383500" y="57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52493</xdr:rowOff>
    </xdr:from>
    <xdr:ext cx="469744" cy="259045"/>
    <xdr:sp macro="" textlink="">
      <xdr:nvSpPr>
        <xdr:cNvPr id="744" name="テキスト ボックス 743"/>
        <xdr:cNvSpPr txBox="1"/>
      </xdr:nvSpPr>
      <xdr:spPr>
        <a:xfrm>
          <a:off x="20199427" y="55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149251</xdr:rowOff>
    </xdr:from>
    <xdr:to>
      <xdr:col>28</xdr:col>
      <xdr:colOff>365125</xdr:colOff>
      <xdr:row>34</xdr:row>
      <xdr:rowOff>79401</xdr:rowOff>
    </xdr:to>
    <xdr:sp macro="" textlink="">
      <xdr:nvSpPr>
        <xdr:cNvPr id="745" name="円/楕円 744"/>
        <xdr:cNvSpPr/>
      </xdr:nvSpPr>
      <xdr:spPr>
        <a:xfrm>
          <a:off x="19494500" y="58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95928</xdr:rowOff>
    </xdr:from>
    <xdr:ext cx="469744" cy="259045"/>
    <xdr:sp macro="" textlink="">
      <xdr:nvSpPr>
        <xdr:cNvPr id="746" name="テキスト ボックス 745"/>
        <xdr:cNvSpPr txBox="1"/>
      </xdr:nvSpPr>
      <xdr:spPr>
        <a:xfrm>
          <a:off x="19310427" y="55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33122</xdr:rowOff>
    </xdr:from>
    <xdr:to>
      <xdr:col>27</xdr:col>
      <xdr:colOff>161925</xdr:colOff>
      <xdr:row>31</xdr:row>
      <xdr:rowOff>134722</xdr:rowOff>
    </xdr:to>
    <xdr:sp macro="" textlink="">
      <xdr:nvSpPr>
        <xdr:cNvPr id="747" name="円/楕円 746"/>
        <xdr:cNvSpPr/>
      </xdr:nvSpPr>
      <xdr:spPr>
        <a:xfrm>
          <a:off x="18605500" y="53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151249</xdr:rowOff>
    </xdr:from>
    <xdr:ext cx="469744" cy="259045"/>
    <xdr:sp macro="" textlink="">
      <xdr:nvSpPr>
        <xdr:cNvPr id="748" name="テキスト ボックス 747"/>
        <xdr:cNvSpPr txBox="1"/>
      </xdr:nvSpPr>
      <xdr:spPr>
        <a:xfrm>
          <a:off x="18421427" y="51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108702</xdr:rowOff>
    </xdr:from>
    <xdr:to>
      <xdr:col>32</xdr:col>
      <xdr:colOff>187325</xdr:colOff>
      <xdr:row>56</xdr:row>
      <xdr:rowOff>84790</xdr:rowOff>
    </xdr:to>
    <xdr:cxnSp macro="">
      <xdr:nvCxnSpPr>
        <xdr:cNvPr id="775" name="直線コネクタ 774"/>
        <xdr:cNvCxnSpPr/>
      </xdr:nvCxnSpPr>
      <xdr:spPr>
        <a:xfrm>
          <a:off x="21323300" y="8852652"/>
          <a:ext cx="838200" cy="8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88311</xdr:rowOff>
    </xdr:from>
    <xdr:to>
      <xdr:col>31</xdr:col>
      <xdr:colOff>34925</xdr:colOff>
      <xdr:row>51</xdr:row>
      <xdr:rowOff>108702</xdr:rowOff>
    </xdr:to>
    <xdr:cxnSp macro="">
      <xdr:nvCxnSpPr>
        <xdr:cNvPr id="778" name="直線コネクタ 777"/>
        <xdr:cNvCxnSpPr/>
      </xdr:nvCxnSpPr>
      <xdr:spPr>
        <a:xfrm>
          <a:off x="20434300" y="8660811"/>
          <a:ext cx="8890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0" name="テキスト ボックス 779"/>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88311</xdr:rowOff>
    </xdr:from>
    <xdr:to>
      <xdr:col>29</xdr:col>
      <xdr:colOff>517525</xdr:colOff>
      <xdr:row>56</xdr:row>
      <xdr:rowOff>94118</xdr:rowOff>
    </xdr:to>
    <xdr:cxnSp macro="">
      <xdr:nvCxnSpPr>
        <xdr:cNvPr id="781" name="直線コネクタ 780"/>
        <xdr:cNvCxnSpPr/>
      </xdr:nvCxnSpPr>
      <xdr:spPr>
        <a:xfrm flipV="1">
          <a:off x="19545300" y="8660811"/>
          <a:ext cx="889000" cy="10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57726</xdr:rowOff>
    </xdr:from>
    <xdr:ext cx="469744" cy="259045"/>
    <xdr:sp macro="" textlink="">
      <xdr:nvSpPr>
        <xdr:cNvPr id="783" name="テキスト ボックス 782"/>
        <xdr:cNvSpPr txBox="1"/>
      </xdr:nvSpPr>
      <xdr:spPr>
        <a:xfrm>
          <a:off x="20199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14930</xdr:rowOff>
    </xdr:from>
    <xdr:to>
      <xdr:col>28</xdr:col>
      <xdr:colOff>314325</xdr:colOff>
      <xdr:row>56</xdr:row>
      <xdr:rowOff>94118</xdr:rowOff>
    </xdr:to>
    <xdr:cxnSp macro="">
      <xdr:nvCxnSpPr>
        <xdr:cNvPr id="784" name="直線コネクタ 783"/>
        <xdr:cNvCxnSpPr/>
      </xdr:nvCxnSpPr>
      <xdr:spPr>
        <a:xfrm>
          <a:off x="18656300" y="9616130"/>
          <a:ext cx="889000" cy="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81501</xdr:rowOff>
    </xdr:from>
    <xdr:ext cx="469744" cy="259045"/>
    <xdr:sp macro="" textlink="">
      <xdr:nvSpPr>
        <xdr:cNvPr id="786" name="テキスト ボックス 785"/>
        <xdr:cNvSpPr txBox="1"/>
      </xdr:nvSpPr>
      <xdr:spPr>
        <a:xfrm>
          <a:off x="19310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88" name="テキスト ボックス 787"/>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33990</xdr:rowOff>
    </xdr:from>
    <xdr:to>
      <xdr:col>32</xdr:col>
      <xdr:colOff>238125</xdr:colOff>
      <xdr:row>56</xdr:row>
      <xdr:rowOff>135590</xdr:rowOff>
    </xdr:to>
    <xdr:sp macro="" textlink="">
      <xdr:nvSpPr>
        <xdr:cNvPr id="794" name="円/楕円 793"/>
        <xdr:cNvSpPr/>
      </xdr:nvSpPr>
      <xdr:spPr>
        <a:xfrm>
          <a:off x="22110700" y="96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56867</xdr:rowOff>
    </xdr:from>
    <xdr:ext cx="469744" cy="259045"/>
    <xdr:sp macro="" textlink="">
      <xdr:nvSpPr>
        <xdr:cNvPr id="795" name="貸付金該当値テキスト"/>
        <xdr:cNvSpPr txBox="1"/>
      </xdr:nvSpPr>
      <xdr:spPr>
        <a:xfrm>
          <a:off x="22212300" y="94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57902</xdr:rowOff>
    </xdr:from>
    <xdr:to>
      <xdr:col>31</xdr:col>
      <xdr:colOff>85725</xdr:colOff>
      <xdr:row>51</xdr:row>
      <xdr:rowOff>159502</xdr:rowOff>
    </xdr:to>
    <xdr:sp macro="" textlink="">
      <xdr:nvSpPr>
        <xdr:cNvPr id="796" name="円/楕円 795"/>
        <xdr:cNvSpPr/>
      </xdr:nvSpPr>
      <xdr:spPr>
        <a:xfrm>
          <a:off x="21272500" y="8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4579</xdr:rowOff>
    </xdr:from>
    <xdr:ext cx="534377" cy="259045"/>
    <xdr:sp macro="" textlink="">
      <xdr:nvSpPr>
        <xdr:cNvPr id="797" name="テキスト ボックス 796"/>
        <xdr:cNvSpPr txBox="1"/>
      </xdr:nvSpPr>
      <xdr:spPr>
        <a:xfrm>
          <a:off x="21056111" y="8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26,928</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37511</xdr:rowOff>
    </xdr:from>
    <xdr:to>
      <xdr:col>29</xdr:col>
      <xdr:colOff>568325</xdr:colOff>
      <xdr:row>50</xdr:row>
      <xdr:rowOff>139111</xdr:rowOff>
    </xdr:to>
    <xdr:sp macro="" textlink="">
      <xdr:nvSpPr>
        <xdr:cNvPr id="798" name="円/楕円 797"/>
        <xdr:cNvSpPr/>
      </xdr:nvSpPr>
      <xdr:spPr>
        <a:xfrm>
          <a:off x="20383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48</xdr:row>
      <xdr:rowOff>155638</xdr:rowOff>
    </xdr:from>
    <xdr:ext cx="534377" cy="259045"/>
    <xdr:sp macro="" textlink="">
      <xdr:nvSpPr>
        <xdr:cNvPr id="799" name="テキスト ボックス 798"/>
        <xdr:cNvSpPr txBox="1"/>
      </xdr:nvSpPr>
      <xdr:spPr>
        <a:xfrm>
          <a:off x="201671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43318</xdr:rowOff>
    </xdr:from>
    <xdr:to>
      <xdr:col>28</xdr:col>
      <xdr:colOff>365125</xdr:colOff>
      <xdr:row>56</xdr:row>
      <xdr:rowOff>144918</xdr:rowOff>
    </xdr:to>
    <xdr:sp macro="" textlink="">
      <xdr:nvSpPr>
        <xdr:cNvPr id="800" name="円/楕円 799"/>
        <xdr:cNvSpPr/>
      </xdr:nvSpPr>
      <xdr:spPr>
        <a:xfrm>
          <a:off x="19494500" y="9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161445</xdr:rowOff>
    </xdr:from>
    <xdr:ext cx="469744" cy="259045"/>
    <xdr:sp macro="" textlink="">
      <xdr:nvSpPr>
        <xdr:cNvPr id="801" name="テキスト ボックス 800"/>
        <xdr:cNvSpPr txBox="1"/>
      </xdr:nvSpPr>
      <xdr:spPr>
        <a:xfrm>
          <a:off x="19310427" y="9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135580</xdr:rowOff>
    </xdr:from>
    <xdr:to>
      <xdr:col>27</xdr:col>
      <xdr:colOff>161925</xdr:colOff>
      <xdr:row>56</xdr:row>
      <xdr:rowOff>65730</xdr:rowOff>
    </xdr:to>
    <xdr:sp macro="" textlink="">
      <xdr:nvSpPr>
        <xdr:cNvPr id="802" name="円/楕円 801"/>
        <xdr:cNvSpPr/>
      </xdr:nvSpPr>
      <xdr:spPr>
        <a:xfrm>
          <a:off x="18605500" y="95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82257</xdr:rowOff>
    </xdr:from>
    <xdr:ext cx="534377" cy="259045"/>
    <xdr:sp macro="" textlink="">
      <xdr:nvSpPr>
        <xdr:cNvPr id="803" name="テキスト ボックス 802"/>
        <xdr:cNvSpPr txBox="1"/>
      </xdr:nvSpPr>
      <xdr:spPr>
        <a:xfrm>
          <a:off x="18389111" y="93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84013</xdr:rowOff>
    </xdr:from>
    <xdr:to>
      <xdr:col>32</xdr:col>
      <xdr:colOff>187325</xdr:colOff>
      <xdr:row>75</xdr:row>
      <xdr:rowOff>114326</xdr:rowOff>
    </xdr:to>
    <xdr:cxnSp macro="">
      <xdr:nvCxnSpPr>
        <xdr:cNvPr id="831" name="直線コネクタ 830"/>
        <xdr:cNvCxnSpPr/>
      </xdr:nvCxnSpPr>
      <xdr:spPr>
        <a:xfrm flipV="1">
          <a:off x="21323300" y="12942763"/>
          <a:ext cx="8382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114326</xdr:rowOff>
    </xdr:from>
    <xdr:to>
      <xdr:col>31</xdr:col>
      <xdr:colOff>34925</xdr:colOff>
      <xdr:row>76</xdr:row>
      <xdr:rowOff>25628</xdr:rowOff>
    </xdr:to>
    <xdr:cxnSp macro="">
      <xdr:nvCxnSpPr>
        <xdr:cNvPr id="834" name="直線コネクタ 833"/>
        <xdr:cNvCxnSpPr/>
      </xdr:nvCxnSpPr>
      <xdr:spPr>
        <a:xfrm flipV="1">
          <a:off x="20434300" y="12973076"/>
          <a:ext cx="889000" cy="8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25628</xdr:rowOff>
    </xdr:from>
    <xdr:to>
      <xdr:col>29</xdr:col>
      <xdr:colOff>517525</xdr:colOff>
      <xdr:row>76</xdr:row>
      <xdr:rowOff>131425</xdr:rowOff>
    </xdr:to>
    <xdr:cxnSp macro="">
      <xdr:nvCxnSpPr>
        <xdr:cNvPr id="837" name="直線コネクタ 836"/>
        <xdr:cNvCxnSpPr/>
      </xdr:nvCxnSpPr>
      <xdr:spPr>
        <a:xfrm flipV="1">
          <a:off x="19545300" y="13055828"/>
          <a:ext cx="889000" cy="1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55346</xdr:rowOff>
    </xdr:from>
    <xdr:to>
      <xdr:col>28</xdr:col>
      <xdr:colOff>314325</xdr:colOff>
      <xdr:row>76</xdr:row>
      <xdr:rowOff>131425</xdr:rowOff>
    </xdr:to>
    <xdr:cxnSp macro="">
      <xdr:nvCxnSpPr>
        <xdr:cNvPr id="840" name="直線コネクタ 839"/>
        <xdr:cNvCxnSpPr/>
      </xdr:nvCxnSpPr>
      <xdr:spPr>
        <a:xfrm>
          <a:off x="18656300" y="12742646"/>
          <a:ext cx="889000" cy="4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33213</xdr:rowOff>
    </xdr:from>
    <xdr:to>
      <xdr:col>32</xdr:col>
      <xdr:colOff>238125</xdr:colOff>
      <xdr:row>75</xdr:row>
      <xdr:rowOff>134813</xdr:rowOff>
    </xdr:to>
    <xdr:sp macro="" textlink="">
      <xdr:nvSpPr>
        <xdr:cNvPr id="850" name="円/楕円 849"/>
        <xdr:cNvSpPr/>
      </xdr:nvSpPr>
      <xdr:spPr>
        <a:xfrm>
          <a:off x="22110700" y="128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11640</xdr:rowOff>
    </xdr:from>
    <xdr:ext cx="534377" cy="259045"/>
    <xdr:sp macro="" textlink="">
      <xdr:nvSpPr>
        <xdr:cNvPr id="851" name="繰出金該当値テキスト"/>
        <xdr:cNvSpPr txBox="1"/>
      </xdr:nvSpPr>
      <xdr:spPr>
        <a:xfrm>
          <a:off x="22212300" y="128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63526</xdr:rowOff>
    </xdr:from>
    <xdr:to>
      <xdr:col>31</xdr:col>
      <xdr:colOff>85725</xdr:colOff>
      <xdr:row>75</xdr:row>
      <xdr:rowOff>165125</xdr:rowOff>
    </xdr:to>
    <xdr:sp macro="" textlink="">
      <xdr:nvSpPr>
        <xdr:cNvPr id="852" name="円/楕円 851"/>
        <xdr:cNvSpPr/>
      </xdr:nvSpPr>
      <xdr:spPr>
        <a:xfrm>
          <a:off x="212725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156252</xdr:rowOff>
    </xdr:from>
    <xdr:ext cx="534377" cy="259045"/>
    <xdr:sp macro="" textlink="">
      <xdr:nvSpPr>
        <xdr:cNvPr id="853" name="テキスト ボックス 852"/>
        <xdr:cNvSpPr txBox="1"/>
      </xdr:nvSpPr>
      <xdr:spPr>
        <a:xfrm>
          <a:off x="21056111" y="13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146278</xdr:rowOff>
    </xdr:from>
    <xdr:to>
      <xdr:col>29</xdr:col>
      <xdr:colOff>568325</xdr:colOff>
      <xdr:row>76</xdr:row>
      <xdr:rowOff>76428</xdr:rowOff>
    </xdr:to>
    <xdr:sp macro="" textlink="">
      <xdr:nvSpPr>
        <xdr:cNvPr id="854" name="円/楕円 853"/>
        <xdr:cNvSpPr/>
      </xdr:nvSpPr>
      <xdr:spPr>
        <a:xfrm>
          <a:off x="20383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67555</xdr:rowOff>
    </xdr:from>
    <xdr:ext cx="534377" cy="259045"/>
    <xdr:sp macro="" textlink="">
      <xdr:nvSpPr>
        <xdr:cNvPr id="855" name="テキスト ボックス 854"/>
        <xdr:cNvSpPr txBox="1"/>
      </xdr:nvSpPr>
      <xdr:spPr>
        <a:xfrm>
          <a:off x="20167111"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80625</xdr:rowOff>
    </xdr:from>
    <xdr:to>
      <xdr:col>28</xdr:col>
      <xdr:colOff>365125</xdr:colOff>
      <xdr:row>77</xdr:row>
      <xdr:rowOff>10775</xdr:rowOff>
    </xdr:to>
    <xdr:sp macro="" textlink="">
      <xdr:nvSpPr>
        <xdr:cNvPr id="856" name="円/楕円 855"/>
        <xdr:cNvSpPr/>
      </xdr:nvSpPr>
      <xdr:spPr>
        <a:xfrm>
          <a:off x="19494500" y="131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1902</xdr:rowOff>
    </xdr:from>
    <xdr:ext cx="534377" cy="259045"/>
    <xdr:sp macro="" textlink="">
      <xdr:nvSpPr>
        <xdr:cNvPr id="857" name="テキスト ボックス 856"/>
        <xdr:cNvSpPr txBox="1"/>
      </xdr:nvSpPr>
      <xdr:spPr>
        <a:xfrm>
          <a:off x="19278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4546</xdr:rowOff>
    </xdr:from>
    <xdr:to>
      <xdr:col>27</xdr:col>
      <xdr:colOff>161925</xdr:colOff>
      <xdr:row>74</xdr:row>
      <xdr:rowOff>106146</xdr:rowOff>
    </xdr:to>
    <xdr:sp macro="" textlink="">
      <xdr:nvSpPr>
        <xdr:cNvPr id="858" name="円/楕円 857"/>
        <xdr:cNvSpPr/>
      </xdr:nvSpPr>
      <xdr:spPr>
        <a:xfrm>
          <a:off x="18605500" y="126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122673</xdr:rowOff>
    </xdr:from>
    <xdr:ext cx="534377" cy="259045"/>
    <xdr:sp macro="" textlink="">
      <xdr:nvSpPr>
        <xdr:cNvPr id="859" name="テキスト ボックス 858"/>
        <xdr:cNvSpPr txBox="1"/>
      </xdr:nvSpPr>
      <xdr:spPr>
        <a:xfrm>
          <a:off x="18389111" y="12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450,751</a:t>
          </a:r>
          <a:r>
            <a:rPr kumimoji="1" lang="ja-JP" altLang="ja-JP" sz="1100">
              <a:solidFill>
                <a:sysClr val="windowText" lastClr="000000"/>
              </a:solidFill>
              <a:effectLst/>
              <a:latin typeface="+mn-lt"/>
              <a:ea typeface="+mn-ea"/>
              <a:cs typeface="+mn-cs"/>
            </a:rPr>
            <a:t>円となってい</a:t>
          </a:r>
          <a:r>
            <a:rPr kumimoji="1" lang="ja-JP" altLang="en-US" sz="1100">
              <a:solidFill>
                <a:sysClr val="windowText" lastClr="000000"/>
              </a:solidFill>
              <a:effectLst/>
              <a:latin typeface="+mn-lt"/>
              <a:ea typeface="+mn-ea"/>
              <a:cs typeface="+mn-cs"/>
            </a:rPr>
            <a:t>ます</a:t>
          </a:r>
          <a:r>
            <a:rPr kumimoji="1" lang="ja-JP" altLang="ja-JP" sz="1100">
              <a:solidFill>
                <a:sysClr val="windowText" lastClr="000000"/>
              </a:solidFill>
              <a:effectLst/>
              <a:latin typeface="+mn-lt"/>
              <a:ea typeface="+mn-ea"/>
              <a:cs typeface="+mn-cs"/>
            </a:rPr>
            <a:t>。類似団体平均と比較してコストが割合が高い構成項目は、扶助費</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、普通建設事業費</a:t>
          </a:r>
          <a:r>
            <a:rPr kumimoji="1" lang="ja-JP" altLang="ja-JP" sz="1100">
              <a:solidFill>
                <a:sysClr val="windowText" lastClr="000000"/>
              </a:solidFill>
              <a:effectLst/>
              <a:latin typeface="+mn-lt"/>
              <a:ea typeface="+mn-ea"/>
              <a:cs typeface="+mn-cs"/>
            </a:rPr>
            <a:t>などが上げられます。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扶助費が類似団体より高止まりしているのは当市は製造業を中心とした工業都市で、不安定な雇用状態にある者が多く、生活保護率が高いことなどが要因と考えられます。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また、維持補修費の割合が高いのは、降雪地域のため除雪費用がかかることに加え、人口一人当たりの公営住宅管理戸数が多いことなどが要因と考えられます。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今後は公共施設管理計画</a:t>
          </a:r>
          <a:r>
            <a:rPr kumimoji="1" lang="ja-JP" altLang="en-US" sz="1100">
              <a:solidFill>
                <a:sysClr val="windowText" lastClr="000000"/>
              </a:solidFill>
              <a:effectLst/>
              <a:latin typeface="+mn-lt"/>
              <a:ea typeface="+mn-ea"/>
              <a:cs typeface="+mn-cs"/>
            </a:rPr>
            <a:t>や苫小牧市営住宅整備計画</a:t>
          </a:r>
          <a:r>
            <a:rPr kumimoji="1" lang="ja-JP" altLang="ja-JP" sz="1100">
              <a:solidFill>
                <a:sysClr val="windowText" lastClr="000000"/>
              </a:solidFill>
              <a:effectLst/>
              <a:latin typeface="+mn-lt"/>
              <a:ea typeface="+mn-ea"/>
              <a:cs typeface="+mn-cs"/>
            </a:rPr>
            <a:t>をもとに将来の人口動向や財政状況を踏まえ、公共施設等の総量の抑制のほか、施設の統廃合や集約化の推進により保有量の適正化を図り、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普通建設事業費および維持補修費の抑制に努めます。</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173,135
172,623
561.57
79,245,794
78,040,887
1,200,325
39,451,762
81,869,633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9616</xdr:rowOff>
    </xdr:from>
    <xdr:to>
      <xdr:col>6</xdr:col>
      <xdr:colOff>511175</xdr:colOff>
      <xdr:row>34</xdr:row>
      <xdr:rowOff>138611</xdr:rowOff>
    </xdr:to>
    <xdr:cxnSp macro="">
      <xdr:nvCxnSpPr>
        <xdr:cNvPr id="63" name="直線コネクタ 62"/>
        <xdr:cNvCxnSpPr/>
      </xdr:nvCxnSpPr>
      <xdr:spPr>
        <a:xfrm>
          <a:off x="3797300" y="5667466"/>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132080</xdr:rowOff>
    </xdr:from>
    <xdr:to>
      <xdr:col>5</xdr:col>
      <xdr:colOff>358775</xdr:colOff>
      <xdr:row>33</xdr:row>
      <xdr:rowOff>9616</xdr:rowOff>
    </xdr:to>
    <xdr:cxnSp macro="">
      <xdr:nvCxnSpPr>
        <xdr:cNvPr id="66" name="直線コネクタ 65"/>
        <xdr:cNvCxnSpPr/>
      </xdr:nvCxnSpPr>
      <xdr:spPr>
        <a:xfrm>
          <a:off x="2908300" y="56184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132080</xdr:rowOff>
    </xdr:from>
    <xdr:to>
      <xdr:col>4</xdr:col>
      <xdr:colOff>155575</xdr:colOff>
      <xdr:row>32</xdr:row>
      <xdr:rowOff>159294</xdr:rowOff>
    </xdr:to>
    <xdr:cxnSp macro="">
      <xdr:nvCxnSpPr>
        <xdr:cNvPr id="69" name="直線コネクタ 68"/>
        <xdr:cNvCxnSpPr/>
      </xdr:nvCxnSpPr>
      <xdr:spPr>
        <a:xfrm flipV="1">
          <a:off x="2019300" y="561848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145143</xdr:rowOff>
    </xdr:from>
    <xdr:to>
      <xdr:col>2</xdr:col>
      <xdr:colOff>638175</xdr:colOff>
      <xdr:row>32</xdr:row>
      <xdr:rowOff>159294</xdr:rowOff>
    </xdr:to>
    <xdr:cxnSp macro="">
      <xdr:nvCxnSpPr>
        <xdr:cNvPr id="72" name="直線コネクタ 71"/>
        <xdr:cNvCxnSpPr/>
      </xdr:nvCxnSpPr>
      <xdr:spPr>
        <a:xfrm>
          <a:off x="1130300" y="56315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87811</xdr:rowOff>
    </xdr:from>
    <xdr:to>
      <xdr:col>6</xdr:col>
      <xdr:colOff>561975</xdr:colOff>
      <xdr:row>35</xdr:row>
      <xdr:rowOff>17961</xdr:rowOff>
    </xdr:to>
    <xdr:sp macro="" textlink="">
      <xdr:nvSpPr>
        <xdr:cNvPr id="82" name="円/楕円 81"/>
        <xdr:cNvSpPr/>
      </xdr:nvSpPr>
      <xdr:spPr>
        <a:xfrm>
          <a:off x="45847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110688</xdr:rowOff>
    </xdr:from>
    <xdr:ext cx="469744" cy="259045"/>
    <xdr:sp macro="" textlink="">
      <xdr:nvSpPr>
        <xdr:cNvPr id="83" name="議会費該当値テキスト"/>
        <xdr:cNvSpPr txBox="1"/>
      </xdr:nvSpPr>
      <xdr:spPr>
        <a:xfrm>
          <a:off x="4686300" y="57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130266</xdr:rowOff>
    </xdr:from>
    <xdr:to>
      <xdr:col>5</xdr:col>
      <xdr:colOff>409575</xdr:colOff>
      <xdr:row>33</xdr:row>
      <xdr:rowOff>60416</xdr:rowOff>
    </xdr:to>
    <xdr:sp macro="" textlink="">
      <xdr:nvSpPr>
        <xdr:cNvPr id="84" name="円/楕円 83"/>
        <xdr:cNvSpPr/>
      </xdr:nvSpPr>
      <xdr:spPr>
        <a:xfrm>
          <a:off x="3746500" y="5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76943</xdr:rowOff>
    </xdr:from>
    <xdr:ext cx="469744" cy="259045"/>
    <xdr:sp macro="" textlink="">
      <xdr:nvSpPr>
        <xdr:cNvPr id="85" name="テキスト ボックス 84"/>
        <xdr:cNvSpPr txBox="1"/>
      </xdr:nvSpPr>
      <xdr:spPr>
        <a:xfrm>
          <a:off x="3562427"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81280</xdr:rowOff>
    </xdr:from>
    <xdr:to>
      <xdr:col>4</xdr:col>
      <xdr:colOff>206375</xdr:colOff>
      <xdr:row>33</xdr:row>
      <xdr:rowOff>11430</xdr:rowOff>
    </xdr:to>
    <xdr:sp macro="" textlink="">
      <xdr:nvSpPr>
        <xdr:cNvPr id="86" name="円/楕円 85"/>
        <xdr:cNvSpPr/>
      </xdr:nvSpPr>
      <xdr:spPr>
        <a:xfrm>
          <a:off x="2857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27957</xdr:rowOff>
    </xdr:from>
    <xdr:ext cx="469744" cy="259045"/>
    <xdr:sp macro="" textlink="">
      <xdr:nvSpPr>
        <xdr:cNvPr id="87" name="テキスト ボックス 86"/>
        <xdr:cNvSpPr txBox="1"/>
      </xdr:nvSpPr>
      <xdr:spPr>
        <a:xfrm>
          <a:off x="2673427"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108494</xdr:rowOff>
    </xdr:from>
    <xdr:to>
      <xdr:col>3</xdr:col>
      <xdr:colOff>3175</xdr:colOff>
      <xdr:row>33</xdr:row>
      <xdr:rowOff>38644</xdr:rowOff>
    </xdr:to>
    <xdr:sp macro="" textlink="">
      <xdr:nvSpPr>
        <xdr:cNvPr id="88" name="円/楕円 87"/>
        <xdr:cNvSpPr/>
      </xdr:nvSpPr>
      <xdr:spPr>
        <a:xfrm>
          <a:off x="1968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55171</xdr:rowOff>
    </xdr:from>
    <xdr:ext cx="469744" cy="259045"/>
    <xdr:sp macro="" textlink="">
      <xdr:nvSpPr>
        <xdr:cNvPr id="89" name="テキスト ボックス 88"/>
        <xdr:cNvSpPr txBox="1"/>
      </xdr:nvSpPr>
      <xdr:spPr>
        <a:xfrm>
          <a:off x="1784427"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94343</xdr:rowOff>
    </xdr:from>
    <xdr:to>
      <xdr:col>1</xdr:col>
      <xdr:colOff>485775</xdr:colOff>
      <xdr:row>33</xdr:row>
      <xdr:rowOff>24493</xdr:rowOff>
    </xdr:to>
    <xdr:sp macro="" textlink="">
      <xdr:nvSpPr>
        <xdr:cNvPr id="90" name="円/楕円 89"/>
        <xdr:cNvSpPr/>
      </xdr:nvSpPr>
      <xdr:spPr>
        <a:xfrm>
          <a:off x="1079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41020</xdr:rowOff>
    </xdr:from>
    <xdr:ext cx="469744" cy="259045"/>
    <xdr:sp macro="" textlink="">
      <xdr:nvSpPr>
        <xdr:cNvPr id="91" name="テキスト ボックス 90"/>
        <xdr:cNvSpPr txBox="1"/>
      </xdr:nvSpPr>
      <xdr:spPr>
        <a:xfrm>
          <a:off x="895427" y="53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83579</xdr:rowOff>
    </xdr:from>
    <xdr:to>
      <xdr:col>6</xdr:col>
      <xdr:colOff>511175</xdr:colOff>
      <xdr:row>57</xdr:row>
      <xdr:rowOff>16637</xdr:rowOff>
    </xdr:to>
    <xdr:cxnSp macro="">
      <xdr:nvCxnSpPr>
        <xdr:cNvPr id="121" name="直線コネクタ 120"/>
        <xdr:cNvCxnSpPr/>
      </xdr:nvCxnSpPr>
      <xdr:spPr>
        <a:xfrm>
          <a:off x="3797300" y="9513329"/>
          <a:ext cx="8382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83579</xdr:rowOff>
    </xdr:from>
    <xdr:to>
      <xdr:col>5</xdr:col>
      <xdr:colOff>358775</xdr:colOff>
      <xdr:row>56</xdr:row>
      <xdr:rowOff>72130</xdr:rowOff>
    </xdr:to>
    <xdr:cxnSp macro="">
      <xdr:nvCxnSpPr>
        <xdr:cNvPr id="124" name="直線コネクタ 123"/>
        <xdr:cNvCxnSpPr/>
      </xdr:nvCxnSpPr>
      <xdr:spPr>
        <a:xfrm flipV="1">
          <a:off x="2908300" y="9513329"/>
          <a:ext cx="8890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56528</xdr:rowOff>
    </xdr:from>
    <xdr:to>
      <xdr:col>4</xdr:col>
      <xdr:colOff>155575</xdr:colOff>
      <xdr:row>56</xdr:row>
      <xdr:rowOff>72130</xdr:rowOff>
    </xdr:to>
    <xdr:cxnSp macro="">
      <xdr:nvCxnSpPr>
        <xdr:cNvPr id="127" name="直線コネクタ 126"/>
        <xdr:cNvCxnSpPr/>
      </xdr:nvCxnSpPr>
      <xdr:spPr>
        <a:xfrm>
          <a:off x="2019300" y="965772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134156</xdr:rowOff>
    </xdr:from>
    <xdr:to>
      <xdr:col>2</xdr:col>
      <xdr:colOff>638175</xdr:colOff>
      <xdr:row>56</xdr:row>
      <xdr:rowOff>56528</xdr:rowOff>
    </xdr:to>
    <xdr:cxnSp macro="">
      <xdr:nvCxnSpPr>
        <xdr:cNvPr id="130" name="直線コネクタ 129"/>
        <xdr:cNvCxnSpPr/>
      </xdr:nvCxnSpPr>
      <xdr:spPr>
        <a:xfrm>
          <a:off x="1130300" y="9563906"/>
          <a:ext cx="889000" cy="9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137287</xdr:rowOff>
    </xdr:from>
    <xdr:to>
      <xdr:col>6</xdr:col>
      <xdr:colOff>561975</xdr:colOff>
      <xdr:row>57</xdr:row>
      <xdr:rowOff>67437</xdr:rowOff>
    </xdr:to>
    <xdr:sp macro="" textlink="">
      <xdr:nvSpPr>
        <xdr:cNvPr id="140" name="円/楕円 139"/>
        <xdr:cNvSpPr/>
      </xdr:nvSpPr>
      <xdr:spPr>
        <a:xfrm>
          <a:off x="4584700" y="97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160164</xdr:rowOff>
    </xdr:from>
    <xdr:ext cx="534377" cy="259045"/>
    <xdr:sp macro="" textlink="">
      <xdr:nvSpPr>
        <xdr:cNvPr id="141" name="総務費該当値テキスト"/>
        <xdr:cNvSpPr txBox="1"/>
      </xdr:nvSpPr>
      <xdr:spPr>
        <a:xfrm>
          <a:off x="4686300"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32779</xdr:rowOff>
    </xdr:from>
    <xdr:to>
      <xdr:col>5</xdr:col>
      <xdr:colOff>409575</xdr:colOff>
      <xdr:row>55</xdr:row>
      <xdr:rowOff>134379</xdr:rowOff>
    </xdr:to>
    <xdr:sp macro="" textlink="">
      <xdr:nvSpPr>
        <xdr:cNvPr id="142" name="円/楕円 141"/>
        <xdr:cNvSpPr/>
      </xdr:nvSpPr>
      <xdr:spPr>
        <a:xfrm>
          <a:off x="3746500" y="94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150906</xdr:rowOff>
    </xdr:from>
    <xdr:ext cx="534377" cy="259045"/>
    <xdr:sp macro="" textlink="">
      <xdr:nvSpPr>
        <xdr:cNvPr id="143" name="テキスト ボックス 142"/>
        <xdr:cNvSpPr txBox="1"/>
      </xdr:nvSpPr>
      <xdr:spPr>
        <a:xfrm>
          <a:off x="3530111" y="92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21330</xdr:rowOff>
    </xdr:from>
    <xdr:to>
      <xdr:col>4</xdr:col>
      <xdr:colOff>206375</xdr:colOff>
      <xdr:row>56</xdr:row>
      <xdr:rowOff>122930</xdr:rowOff>
    </xdr:to>
    <xdr:sp macro="" textlink="">
      <xdr:nvSpPr>
        <xdr:cNvPr id="144" name="円/楕円 143"/>
        <xdr:cNvSpPr/>
      </xdr:nvSpPr>
      <xdr:spPr>
        <a:xfrm>
          <a:off x="2857500" y="9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139457</xdr:rowOff>
    </xdr:from>
    <xdr:ext cx="534377" cy="259045"/>
    <xdr:sp macro="" textlink="">
      <xdr:nvSpPr>
        <xdr:cNvPr id="145" name="テキスト ボックス 144"/>
        <xdr:cNvSpPr txBox="1"/>
      </xdr:nvSpPr>
      <xdr:spPr>
        <a:xfrm>
          <a:off x="2641111" y="93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5728</xdr:rowOff>
    </xdr:from>
    <xdr:to>
      <xdr:col>3</xdr:col>
      <xdr:colOff>3175</xdr:colOff>
      <xdr:row>56</xdr:row>
      <xdr:rowOff>107328</xdr:rowOff>
    </xdr:to>
    <xdr:sp macro="" textlink="">
      <xdr:nvSpPr>
        <xdr:cNvPr id="146" name="円/楕円 145"/>
        <xdr:cNvSpPr/>
      </xdr:nvSpPr>
      <xdr:spPr>
        <a:xfrm>
          <a:off x="1968500" y="96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98455</xdr:rowOff>
    </xdr:from>
    <xdr:ext cx="534377" cy="259045"/>
    <xdr:sp macro="" textlink="">
      <xdr:nvSpPr>
        <xdr:cNvPr id="147" name="テキスト ボックス 146"/>
        <xdr:cNvSpPr txBox="1"/>
      </xdr:nvSpPr>
      <xdr:spPr>
        <a:xfrm>
          <a:off x="1752111" y="9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83356</xdr:rowOff>
    </xdr:from>
    <xdr:to>
      <xdr:col>1</xdr:col>
      <xdr:colOff>485775</xdr:colOff>
      <xdr:row>56</xdr:row>
      <xdr:rowOff>13506</xdr:rowOff>
    </xdr:to>
    <xdr:sp macro="" textlink="">
      <xdr:nvSpPr>
        <xdr:cNvPr id="148" name="円/楕円 147"/>
        <xdr:cNvSpPr/>
      </xdr:nvSpPr>
      <xdr:spPr>
        <a:xfrm>
          <a:off x="1079500" y="95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4633</xdr:rowOff>
    </xdr:from>
    <xdr:ext cx="534377" cy="259045"/>
    <xdr:sp macro="" textlink="">
      <xdr:nvSpPr>
        <xdr:cNvPr id="149" name="テキスト ボックス 148"/>
        <xdr:cNvSpPr txBox="1"/>
      </xdr:nvSpPr>
      <xdr:spPr>
        <a:xfrm>
          <a:off x="863111" y="96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83021</xdr:rowOff>
    </xdr:from>
    <xdr:to>
      <xdr:col>6</xdr:col>
      <xdr:colOff>511175</xdr:colOff>
      <xdr:row>76</xdr:row>
      <xdr:rowOff>129560</xdr:rowOff>
    </xdr:to>
    <xdr:cxnSp macro="">
      <xdr:nvCxnSpPr>
        <xdr:cNvPr id="177" name="直線コネクタ 176"/>
        <xdr:cNvCxnSpPr/>
      </xdr:nvCxnSpPr>
      <xdr:spPr>
        <a:xfrm flipV="1">
          <a:off x="3797300" y="13113221"/>
          <a:ext cx="8382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129560</xdr:rowOff>
    </xdr:from>
    <xdr:to>
      <xdr:col>5</xdr:col>
      <xdr:colOff>358775</xdr:colOff>
      <xdr:row>77</xdr:row>
      <xdr:rowOff>5155</xdr:rowOff>
    </xdr:to>
    <xdr:cxnSp macro="">
      <xdr:nvCxnSpPr>
        <xdr:cNvPr id="180" name="直線コネクタ 179"/>
        <xdr:cNvCxnSpPr/>
      </xdr:nvCxnSpPr>
      <xdr:spPr>
        <a:xfrm flipV="1">
          <a:off x="2908300" y="13159760"/>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122255</xdr:rowOff>
    </xdr:from>
    <xdr:ext cx="599010" cy="259045"/>
    <xdr:sp macro="" textlink="">
      <xdr:nvSpPr>
        <xdr:cNvPr id="182" name="テキスト ボックス 181"/>
        <xdr:cNvSpPr txBox="1"/>
      </xdr:nvSpPr>
      <xdr:spPr>
        <a:xfrm>
          <a:off x="3497794"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5155</xdr:rowOff>
    </xdr:from>
    <xdr:to>
      <xdr:col>4</xdr:col>
      <xdr:colOff>155575</xdr:colOff>
      <xdr:row>77</xdr:row>
      <xdr:rowOff>58204</xdr:rowOff>
    </xdr:to>
    <xdr:cxnSp macro="">
      <xdr:nvCxnSpPr>
        <xdr:cNvPr id="183" name="直線コネクタ 182"/>
        <xdr:cNvCxnSpPr/>
      </xdr:nvCxnSpPr>
      <xdr:spPr>
        <a:xfrm flipV="1">
          <a:off x="2019300" y="13206805"/>
          <a:ext cx="889000" cy="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58204</xdr:rowOff>
    </xdr:from>
    <xdr:to>
      <xdr:col>2</xdr:col>
      <xdr:colOff>638175</xdr:colOff>
      <xdr:row>77</xdr:row>
      <xdr:rowOff>80209</xdr:rowOff>
    </xdr:to>
    <xdr:cxnSp macro="">
      <xdr:nvCxnSpPr>
        <xdr:cNvPr id="186" name="直線コネクタ 185"/>
        <xdr:cNvCxnSpPr/>
      </xdr:nvCxnSpPr>
      <xdr:spPr>
        <a:xfrm flipV="1">
          <a:off x="1130300" y="13259854"/>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32221</xdr:rowOff>
    </xdr:from>
    <xdr:to>
      <xdr:col>6</xdr:col>
      <xdr:colOff>561975</xdr:colOff>
      <xdr:row>76</xdr:row>
      <xdr:rowOff>133821</xdr:rowOff>
    </xdr:to>
    <xdr:sp macro="" textlink="">
      <xdr:nvSpPr>
        <xdr:cNvPr id="196" name="円/楕円 195"/>
        <xdr:cNvSpPr/>
      </xdr:nvSpPr>
      <xdr:spPr>
        <a:xfrm>
          <a:off x="4584700" y="13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55098</xdr:rowOff>
    </xdr:from>
    <xdr:ext cx="599010" cy="259045"/>
    <xdr:sp macro="" textlink="">
      <xdr:nvSpPr>
        <xdr:cNvPr id="197" name="民生費該当値テキスト"/>
        <xdr:cNvSpPr txBox="1"/>
      </xdr:nvSpPr>
      <xdr:spPr>
        <a:xfrm>
          <a:off x="4686300" y="1291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78760</xdr:rowOff>
    </xdr:from>
    <xdr:to>
      <xdr:col>5</xdr:col>
      <xdr:colOff>409575</xdr:colOff>
      <xdr:row>77</xdr:row>
      <xdr:rowOff>8910</xdr:rowOff>
    </xdr:to>
    <xdr:sp macro="" textlink="">
      <xdr:nvSpPr>
        <xdr:cNvPr id="198" name="円/楕円 197"/>
        <xdr:cNvSpPr/>
      </xdr:nvSpPr>
      <xdr:spPr>
        <a:xfrm>
          <a:off x="3746500" y="1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25437</xdr:rowOff>
    </xdr:from>
    <xdr:ext cx="599010" cy="259045"/>
    <xdr:sp macro="" textlink="">
      <xdr:nvSpPr>
        <xdr:cNvPr id="199" name="テキスト ボックス 198"/>
        <xdr:cNvSpPr txBox="1"/>
      </xdr:nvSpPr>
      <xdr:spPr>
        <a:xfrm>
          <a:off x="3497794" y="128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125805</xdr:rowOff>
    </xdr:from>
    <xdr:to>
      <xdr:col>4</xdr:col>
      <xdr:colOff>206375</xdr:colOff>
      <xdr:row>77</xdr:row>
      <xdr:rowOff>55955</xdr:rowOff>
    </xdr:to>
    <xdr:sp macro="" textlink="">
      <xdr:nvSpPr>
        <xdr:cNvPr id="200" name="円/楕円 199"/>
        <xdr:cNvSpPr/>
      </xdr:nvSpPr>
      <xdr:spPr>
        <a:xfrm>
          <a:off x="2857500" y="131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72482</xdr:rowOff>
    </xdr:from>
    <xdr:ext cx="599010" cy="259045"/>
    <xdr:sp macro="" textlink="">
      <xdr:nvSpPr>
        <xdr:cNvPr id="201" name="テキスト ボックス 200"/>
        <xdr:cNvSpPr txBox="1"/>
      </xdr:nvSpPr>
      <xdr:spPr>
        <a:xfrm>
          <a:off x="2608794" y="129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7404</xdr:rowOff>
    </xdr:from>
    <xdr:to>
      <xdr:col>3</xdr:col>
      <xdr:colOff>3175</xdr:colOff>
      <xdr:row>77</xdr:row>
      <xdr:rowOff>109004</xdr:rowOff>
    </xdr:to>
    <xdr:sp macro="" textlink="">
      <xdr:nvSpPr>
        <xdr:cNvPr id="202" name="円/楕円 201"/>
        <xdr:cNvSpPr/>
      </xdr:nvSpPr>
      <xdr:spPr>
        <a:xfrm>
          <a:off x="1968500" y="13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125531</xdr:rowOff>
    </xdr:from>
    <xdr:ext cx="599010" cy="259045"/>
    <xdr:sp macro="" textlink="">
      <xdr:nvSpPr>
        <xdr:cNvPr id="203" name="テキスト ボックス 202"/>
        <xdr:cNvSpPr txBox="1"/>
      </xdr:nvSpPr>
      <xdr:spPr>
        <a:xfrm>
          <a:off x="1719794" y="129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29409</xdr:rowOff>
    </xdr:from>
    <xdr:to>
      <xdr:col>1</xdr:col>
      <xdr:colOff>485775</xdr:colOff>
      <xdr:row>77</xdr:row>
      <xdr:rowOff>131009</xdr:rowOff>
    </xdr:to>
    <xdr:sp macro="" textlink="">
      <xdr:nvSpPr>
        <xdr:cNvPr id="204" name="円/楕円 203"/>
        <xdr:cNvSpPr/>
      </xdr:nvSpPr>
      <xdr:spPr>
        <a:xfrm>
          <a:off x="1079500" y="132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147536</xdr:rowOff>
    </xdr:from>
    <xdr:ext cx="599010" cy="259045"/>
    <xdr:sp macro="" textlink="">
      <xdr:nvSpPr>
        <xdr:cNvPr id="205" name="テキスト ボックス 204"/>
        <xdr:cNvSpPr txBox="1"/>
      </xdr:nvSpPr>
      <xdr:spPr>
        <a:xfrm>
          <a:off x="830794" y="1300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153682</xdr:rowOff>
    </xdr:from>
    <xdr:to>
      <xdr:col>6</xdr:col>
      <xdr:colOff>511175</xdr:colOff>
      <xdr:row>94</xdr:row>
      <xdr:rowOff>52490</xdr:rowOff>
    </xdr:to>
    <xdr:cxnSp macro="">
      <xdr:nvCxnSpPr>
        <xdr:cNvPr id="235" name="直線コネクタ 234"/>
        <xdr:cNvCxnSpPr/>
      </xdr:nvCxnSpPr>
      <xdr:spPr>
        <a:xfrm flipV="1">
          <a:off x="3797300" y="15755632"/>
          <a:ext cx="838200" cy="4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52490</xdr:rowOff>
    </xdr:from>
    <xdr:to>
      <xdr:col>5</xdr:col>
      <xdr:colOff>358775</xdr:colOff>
      <xdr:row>94</xdr:row>
      <xdr:rowOff>138404</xdr:rowOff>
    </xdr:to>
    <xdr:cxnSp macro="">
      <xdr:nvCxnSpPr>
        <xdr:cNvPr id="238" name="直線コネクタ 237"/>
        <xdr:cNvCxnSpPr/>
      </xdr:nvCxnSpPr>
      <xdr:spPr>
        <a:xfrm flipV="1">
          <a:off x="2908300" y="16168790"/>
          <a:ext cx="889000" cy="8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138404</xdr:rowOff>
    </xdr:from>
    <xdr:to>
      <xdr:col>4</xdr:col>
      <xdr:colOff>155575</xdr:colOff>
      <xdr:row>95</xdr:row>
      <xdr:rowOff>21895</xdr:rowOff>
    </xdr:to>
    <xdr:cxnSp macro="">
      <xdr:nvCxnSpPr>
        <xdr:cNvPr id="241" name="直線コネクタ 240"/>
        <xdr:cNvCxnSpPr/>
      </xdr:nvCxnSpPr>
      <xdr:spPr>
        <a:xfrm flipV="1">
          <a:off x="2019300" y="16254704"/>
          <a:ext cx="8890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58165</xdr:rowOff>
    </xdr:from>
    <xdr:to>
      <xdr:col>2</xdr:col>
      <xdr:colOff>638175</xdr:colOff>
      <xdr:row>95</xdr:row>
      <xdr:rowOff>21895</xdr:rowOff>
    </xdr:to>
    <xdr:cxnSp macro="">
      <xdr:nvCxnSpPr>
        <xdr:cNvPr id="244" name="直線コネクタ 243"/>
        <xdr:cNvCxnSpPr/>
      </xdr:nvCxnSpPr>
      <xdr:spPr>
        <a:xfrm>
          <a:off x="1130300" y="16003015"/>
          <a:ext cx="889000" cy="3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102882</xdr:rowOff>
    </xdr:from>
    <xdr:to>
      <xdr:col>6</xdr:col>
      <xdr:colOff>561975</xdr:colOff>
      <xdr:row>92</xdr:row>
      <xdr:rowOff>33032</xdr:rowOff>
    </xdr:to>
    <xdr:sp macro="" textlink="">
      <xdr:nvSpPr>
        <xdr:cNvPr id="254" name="円/楕円 253"/>
        <xdr:cNvSpPr/>
      </xdr:nvSpPr>
      <xdr:spPr>
        <a:xfrm>
          <a:off x="4584700" y="15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125759</xdr:rowOff>
    </xdr:from>
    <xdr:ext cx="534377" cy="259045"/>
    <xdr:sp macro="" textlink="">
      <xdr:nvSpPr>
        <xdr:cNvPr id="255" name="衛生費該当値テキスト"/>
        <xdr:cNvSpPr txBox="1"/>
      </xdr:nvSpPr>
      <xdr:spPr>
        <a:xfrm>
          <a:off x="4686300" y="15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1690</xdr:rowOff>
    </xdr:from>
    <xdr:to>
      <xdr:col>5</xdr:col>
      <xdr:colOff>409575</xdr:colOff>
      <xdr:row>94</xdr:row>
      <xdr:rowOff>103290</xdr:rowOff>
    </xdr:to>
    <xdr:sp macro="" textlink="">
      <xdr:nvSpPr>
        <xdr:cNvPr id="256" name="円/楕円 255"/>
        <xdr:cNvSpPr/>
      </xdr:nvSpPr>
      <xdr:spPr>
        <a:xfrm>
          <a:off x="3746500" y="16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119817</xdr:rowOff>
    </xdr:from>
    <xdr:ext cx="534377" cy="259045"/>
    <xdr:sp macro="" textlink="">
      <xdr:nvSpPr>
        <xdr:cNvPr id="257" name="テキスト ボックス 256"/>
        <xdr:cNvSpPr txBox="1"/>
      </xdr:nvSpPr>
      <xdr:spPr>
        <a:xfrm>
          <a:off x="3530111" y="158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87604</xdr:rowOff>
    </xdr:from>
    <xdr:to>
      <xdr:col>4</xdr:col>
      <xdr:colOff>206375</xdr:colOff>
      <xdr:row>95</xdr:row>
      <xdr:rowOff>17754</xdr:rowOff>
    </xdr:to>
    <xdr:sp macro="" textlink="">
      <xdr:nvSpPr>
        <xdr:cNvPr id="258" name="円/楕円 257"/>
        <xdr:cNvSpPr/>
      </xdr:nvSpPr>
      <xdr:spPr>
        <a:xfrm>
          <a:off x="28575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8881</xdr:rowOff>
    </xdr:from>
    <xdr:ext cx="534377" cy="259045"/>
    <xdr:sp macro="" textlink="">
      <xdr:nvSpPr>
        <xdr:cNvPr id="259" name="テキスト ボックス 258"/>
        <xdr:cNvSpPr txBox="1"/>
      </xdr:nvSpPr>
      <xdr:spPr>
        <a:xfrm>
          <a:off x="2641111" y="162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142545</xdr:rowOff>
    </xdr:from>
    <xdr:to>
      <xdr:col>3</xdr:col>
      <xdr:colOff>3175</xdr:colOff>
      <xdr:row>95</xdr:row>
      <xdr:rowOff>72695</xdr:rowOff>
    </xdr:to>
    <xdr:sp macro="" textlink="">
      <xdr:nvSpPr>
        <xdr:cNvPr id="260" name="円/楕円 259"/>
        <xdr:cNvSpPr/>
      </xdr:nvSpPr>
      <xdr:spPr>
        <a:xfrm>
          <a:off x="1968500" y="162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63822</xdr:rowOff>
    </xdr:from>
    <xdr:ext cx="534377" cy="259045"/>
    <xdr:sp macro="" textlink="">
      <xdr:nvSpPr>
        <xdr:cNvPr id="261" name="テキスト ボックス 260"/>
        <xdr:cNvSpPr txBox="1"/>
      </xdr:nvSpPr>
      <xdr:spPr>
        <a:xfrm>
          <a:off x="1752111" y="163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7365</xdr:rowOff>
    </xdr:from>
    <xdr:to>
      <xdr:col>1</xdr:col>
      <xdr:colOff>485775</xdr:colOff>
      <xdr:row>93</xdr:row>
      <xdr:rowOff>108965</xdr:rowOff>
    </xdr:to>
    <xdr:sp macro="" textlink="">
      <xdr:nvSpPr>
        <xdr:cNvPr id="262" name="円/楕円 261"/>
        <xdr:cNvSpPr/>
      </xdr:nvSpPr>
      <xdr:spPr>
        <a:xfrm>
          <a:off x="1079500" y="159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125492</xdr:rowOff>
    </xdr:from>
    <xdr:ext cx="534377" cy="259045"/>
    <xdr:sp macro="" textlink="">
      <xdr:nvSpPr>
        <xdr:cNvPr id="263" name="テキスト ボックス 262"/>
        <xdr:cNvSpPr txBox="1"/>
      </xdr:nvSpPr>
      <xdr:spPr>
        <a:xfrm>
          <a:off x="863111" y="157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100381</xdr:rowOff>
    </xdr:from>
    <xdr:to>
      <xdr:col>15</xdr:col>
      <xdr:colOff>180975</xdr:colOff>
      <xdr:row>35</xdr:row>
      <xdr:rowOff>9398</xdr:rowOff>
    </xdr:to>
    <xdr:cxnSp macro="">
      <xdr:nvCxnSpPr>
        <xdr:cNvPr id="290" name="直線コネクタ 289"/>
        <xdr:cNvCxnSpPr/>
      </xdr:nvCxnSpPr>
      <xdr:spPr>
        <a:xfrm flipV="1">
          <a:off x="9639300" y="5586781"/>
          <a:ext cx="838200" cy="4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127356</xdr:rowOff>
    </xdr:from>
    <xdr:to>
      <xdr:col>14</xdr:col>
      <xdr:colOff>28575</xdr:colOff>
      <xdr:row>35</xdr:row>
      <xdr:rowOff>9398</xdr:rowOff>
    </xdr:to>
    <xdr:cxnSp macro="">
      <xdr:nvCxnSpPr>
        <xdr:cNvPr id="293" name="直線コネクタ 292"/>
        <xdr:cNvCxnSpPr/>
      </xdr:nvCxnSpPr>
      <xdr:spPr>
        <a:xfrm>
          <a:off x="8750300" y="5956656"/>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127356</xdr:rowOff>
    </xdr:from>
    <xdr:to>
      <xdr:col>12</xdr:col>
      <xdr:colOff>511175</xdr:colOff>
      <xdr:row>34</xdr:row>
      <xdr:rowOff>146558</xdr:rowOff>
    </xdr:to>
    <xdr:cxnSp macro="">
      <xdr:nvCxnSpPr>
        <xdr:cNvPr id="296" name="直線コネクタ 295"/>
        <xdr:cNvCxnSpPr/>
      </xdr:nvCxnSpPr>
      <xdr:spPr>
        <a:xfrm flipV="1">
          <a:off x="7861300" y="595665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104496</xdr:rowOff>
    </xdr:from>
    <xdr:to>
      <xdr:col>11</xdr:col>
      <xdr:colOff>307975</xdr:colOff>
      <xdr:row>34</xdr:row>
      <xdr:rowOff>146558</xdr:rowOff>
    </xdr:to>
    <xdr:cxnSp macro="">
      <xdr:nvCxnSpPr>
        <xdr:cNvPr id="299" name="直線コネクタ 298"/>
        <xdr:cNvCxnSpPr/>
      </xdr:nvCxnSpPr>
      <xdr:spPr>
        <a:xfrm>
          <a:off x="6972300" y="593379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49581</xdr:rowOff>
    </xdr:from>
    <xdr:to>
      <xdr:col>15</xdr:col>
      <xdr:colOff>231775</xdr:colOff>
      <xdr:row>32</xdr:row>
      <xdr:rowOff>151181</xdr:rowOff>
    </xdr:to>
    <xdr:sp macro="" textlink="">
      <xdr:nvSpPr>
        <xdr:cNvPr id="309" name="円/楕円 308"/>
        <xdr:cNvSpPr/>
      </xdr:nvSpPr>
      <xdr:spPr>
        <a:xfrm>
          <a:off x="10426700" y="55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72458</xdr:rowOff>
    </xdr:from>
    <xdr:ext cx="469744" cy="259045"/>
    <xdr:sp macro="" textlink="">
      <xdr:nvSpPr>
        <xdr:cNvPr id="310" name="労働費該当値テキスト"/>
        <xdr:cNvSpPr txBox="1"/>
      </xdr:nvSpPr>
      <xdr:spPr>
        <a:xfrm>
          <a:off x="10528300" y="538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130048</xdr:rowOff>
    </xdr:from>
    <xdr:to>
      <xdr:col>14</xdr:col>
      <xdr:colOff>79375</xdr:colOff>
      <xdr:row>35</xdr:row>
      <xdr:rowOff>60198</xdr:rowOff>
    </xdr:to>
    <xdr:sp macro="" textlink="">
      <xdr:nvSpPr>
        <xdr:cNvPr id="311" name="円/楕円 310"/>
        <xdr:cNvSpPr/>
      </xdr:nvSpPr>
      <xdr:spPr>
        <a:xfrm>
          <a:off x="958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76725</xdr:rowOff>
    </xdr:from>
    <xdr:ext cx="469744" cy="259045"/>
    <xdr:sp macro="" textlink="">
      <xdr:nvSpPr>
        <xdr:cNvPr id="312" name="テキスト ボックス 311"/>
        <xdr:cNvSpPr txBox="1"/>
      </xdr:nvSpPr>
      <xdr:spPr>
        <a:xfrm>
          <a:off x="9404427"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76556</xdr:rowOff>
    </xdr:from>
    <xdr:to>
      <xdr:col>12</xdr:col>
      <xdr:colOff>561975</xdr:colOff>
      <xdr:row>35</xdr:row>
      <xdr:rowOff>6706</xdr:rowOff>
    </xdr:to>
    <xdr:sp macro="" textlink="">
      <xdr:nvSpPr>
        <xdr:cNvPr id="313" name="円/楕円 312"/>
        <xdr:cNvSpPr/>
      </xdr:nvSpPr>
      <xdr:spPr>
        <a:xfrm>
          <a:off x="8699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23233</xdr:rowOff>
    </xdr:from>
    <xdr:ext cx="469744" cy="259045"/>
    <xdr:sp macro="" textlink="">
      <xdr:nvSpPr>
        <xdr:cNvPr id="314" name="テキスト ボックス 313"/>
        <xdr:cNvSpPr txBox="1"/>
      </xdr:nvSpPr>
      <xdr:spPr>
        <a:xfrm>
          <a:off x="8515427"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95758</xdr:rowOff>
    </xdr:from>
    <xdr:to>
      <xdr:col>11</xdr:col>
      <xdr:colOff>358775</xdr:colOff>
      <xdr:row>35</xdr:row>
      <xdr:rowOff>25908</xdr:rowOff>
    </xdr:to>
    <xdr:sp macro="" textlink="">
      <xdr:nvSpPr>
        <xdr:cNvPr id="315" name="円/楕円 314"/>
        <xdr:cNvSpPr/>
      </xdr:nvSpPr>
      <xdr:spPr>
        <a:xfrm>
          <a:off x="7810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42435</xdr:rowOff>
    </xdr:from>
    <xdr:ext cx="469744" cy="259045"/>
    <xdr:sp macro="" textlink="">
      <xdr:nvSpPr>
        <xdr:cNvPr id="316" name="テキスト ボックス 315"/>
        <xdr:cNvSpPr txBox="1"/>
      </xdr:nvSpPr>
      <xdr:spPr>
        <a:xfrm>
          <a:off x="7626427"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53696</xdr:rowOff>
    </xdr:from>
    <xdr:to>
      <xdr:col>10</xdr:col>
      <xdr:colOff>155575</xdr:colOff>
      <xdr:row>34</xdr:row>
      <xdr:rowOff>155296</xdr:rowOff>
    </xdr:to>
    <xdr:sp macro="" textlink="">
      <xdr:nvSpPr>
        <xdr:cNvPr id="317" name="円/楕円 316"/>
        <xdr:cNvSpPr/>
      </xdr:nvSpPr>
      <xdr:spPr>
        <a:xfrm>
          <a:off x="6921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373</xdr:rowOff>
    </xdr:from>
    <xdr:ext cx="469744" cy="259045"/>
    <xdr:sp macro="" textlink="">
      <xdr:nvSpPr>
        <xdr:cNvPr id="318" name="テキスト ボックス 317"/>
        <xdr:cNvSpPr txBox="1"/>
      </xdr:nvSpPr>
      <xdr:spPr>
        <a:xfrm>
          <a:off x="6737427"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56794</xdr:rowOff>
    </xdr:from>
    <xdr:to>
      <xdr:col>15</xdr:col>
      <xdr:colOff>180975</xdr:colOff>
      <xdr:row>58</xdr:row>
      <xdr:rowOff>64643</xdr:rowOff>
    </xdr:to>
    <xdr:cxnSp macro="">
      <xdr:nvCxnSpPr>
        <xdr:cNvPr id="347" name="直線コネクタ 346"/>
        <xdr:cNvCxnSpPr/>
      </xdr:nvCxnSpPr>
      <xdr:spPr>
        <a:xfrm flipV="1">
          <a:off x="9639300" y="10000894"/>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107620</xdr:rowOff>
    </xdr:from>
    <xdr:to>
      <xdr:col>14</xdr:col>
      <xdr:colOff>28575</xdr:colOff>
      <xdr:row>58</xdr:row>
      <xdr:rowOff>64643</xdr:rowOff>
    </xdr:to>
    <xdr:cxnSp macro="">
      <xdr:nvCxnSpPr>
        <xdr:cNvPr id="350" name="直線コネクタ 349"/>
        <xdr:cNvCxnSpPr/>
      </xdr:nvCxnSpPr>
      <xdr:spPr>
        <a:xfrm>
          <a:off x="8750300" y="9880270"/>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107620</xdr:rowOff>
    </xdr:from>
    <xdr:to>
      <xdr:col>12</xdr:col>
      <xdr:colOff>511175</xdr:colOff>
      <xdr:row>58</xdr:row>
      <xdr:rowOff>98704</xdr:rowOff>
    </xdr:to>
    <xdr:cxnSp macro="">
      <xdr:nvCxnSpPr>
        <xdr:cNvPr id="353" name="直線コネクタ 352"/>
        <xdr:cNvCxnSpPr/>
      </xdr:nvCxnSpPr>
      <xdr:spPr>
        <a:xfrm flipV="1">
          <a:off x="7861300" y="9880270"/>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98704</xdr:rowOff>
    </xdr:from>
    <xdr:to>
      <xdr:col>11</xdr:col>
      <xdr:colOff>307975</xdr:colOff>
      <xdr:row>58</xdr:row>
      <xdr:rowOff>107467</xdr:rowOff>
    </xdr:to>
    <xdr:cxnSp macro="">
      <xdr:nvCxnSpPr>
        <xdr:cNvPr id="356" name="直線コネクタ 355"/>
        <xdr:cNvCxnSpPr/>
      </xdr:nvCxnSpPr>
      <xdr:spPr>
        <a:xfrm flipV="1">
          <a:off x="6972300" y="1004280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5994</xdr:rowOff>
    </xdr:from>
    <xdr:to>
      <xdr:col>15</xdr:col>
      <xdr:colOff>231775</xdr:colOff>
      <xdr:row>58</xdr:row>
      <xdr:rowOff>107594</xdr:rowOff>
    </xdr:to>
    <xdr:sp macro="" textlink="">
      <xdr:nvSpPr>
        <xdr:cNvPr id="366" name="円/楕円 365"/>
        <xdr:cNvSpPr/>
      </xdr:nvSpPr>
      <xdr:spPr>
        <a:xfrm>
          <a:off x="104267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155871</xdr:rowOff>
    </xdr:from>
    <xdr:ext cx="469744" cy="259045"/>
    <xdr:sp macro="" textlink="">
      <xdr:nvSpPr>
        <xdr:cNvPr id="367" name="農林水産業費該当値テキスト"/>
        <xdr:cNvSpPr txBox="1"/>
      </xdr:nvSpPr>
      <xdr:spPr>
        <a:xfrm>
          <a:off x="10528300" y="992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13843</xdr:rowOff>
    </xdr:from>
    <xdr:to>
      <xdr:col>14</xdr:col>
      <xdr:colOff>79375</xdr:colOff>
      <xdr:row>58</xdr:row>
      <xdr:rowOff>115443</xdr:rowOff>
    </xdr:to>
    <xdr:sp macro="" textlink="">
      <xdr:nvSpPr>
        <xdr:cNvPr id="368" name="円/楕円 367"/>
        <xdr:cNvSpPr/>
      </xdr:nvSpPr>
      <xdr:spPr>
        <a:xfrm>
          <a:off x="9588500" y="99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106570</xdr:rowOff>
    </xdr:from>
    <xdr:ext cx="469744" cy="259045"/>
    <xdr:sp macro="" textlink="">
      <xdr:nvSpPr>
        <xdr:cNvPr id="369" name="テキスト ボックス 368"/>
        <xdr:cNvSpPr txBox="1"/>
      </xdr:nvSpPr>
      <xdr:spPr>
        <a:xfrm>
          <a:off x="9404427" y="100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56820</xdr:rowOff>
    </xdr:from>
    <xdr:to>
      <xdr:col>12</xdr:col>
      <xdr:colOff>561975</xdr:colOff>
      <xdr:row>57</xdr:row>
      <xdr:rowOff>158420</xdr:rowOff>
    </xdr:to>
    <xdr:sp macro="" textlink="">
      <xdr:nvSpPr>
        <xdr:cNvPr id="370" name="円/楕円 369"/>
        <xdr:cNvSpPr/>
      </xdr:nvSpPr>
      <xdr:spPr>
        <a:xfrm>
          <a:off x="8699500" y="98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149547</xdr:rowOff>
    </xdr:from>
    <xdr:ext cx="469744" cy="259045"/>
    <xdr:sp macro="" textlink="">
      <xdr:nvSpPr>
        <xdr:cNvPr id="371" name="テキスト ボックス 370"/>
        <xdr:cNvSpPr txBox="1"/>
      </xdr:nvSpPr>
      <xdr:spPr>
        <a:xfrm>
          <a:off x="8515427" y="99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47904</xdr:rowOff>
    </xdr:from>
    <xdr:to>
      <xdr:col>11</xdr:col>
      <xdr:colOff>358775</xdr:colOff>
      <xdr:row>58</xdr:row>
      <xdr:rowOff>149504</xdr:rowOff>
    </xdr:to>
    <xdr:sp macro="" textlink="">
      <xdr:nvSpPr>
        <xdr:cNvPr id="372" name="円/楕円 371"/>
        <xdr:cNvSpPr/>
      </xdr:nvSpPr>
      <xdr:spPr>
        <a:xfrm>
          <a:off x="7810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140631</xdr:rowOff>
    </xdr:from>
    <xdr:ext cx="469744" cy="259045"/>
    <xdr:sp macro="" textlink="">
      <xdr:nvSpPr>
        <xdr:cNvPr id="373" name="テキスト ボックス 372"/>
        <xdr:cNvSpPr txBox="1"/>
      </xdr:nvSpPr>
      <xdr:spPr>
        <a:xfrm>
          <a:off x="7626427" y="100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56667</xdr:rowOff>
    </xdr:from>
    <xdr:to>
      <xdr:col>10</xdr:col>
      <xdr:colOff>155575</xdr:colOff>
      <xdr:row>58</xdr:row>
      <xdr:rowOff>158267</xdr:rowOff>
    </xdr:to>
    <xdr:sp macro="" textlink="">
      <xdr:nvSpPr>
        <xdr:cNvPr id="374" name="円/楕円 373"/>
        <xdr:cNvSpPr/>
      </xdr:nvSpPr>
      <xdr:spPr>
        <a:xfrm>
          <a:off x="69215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149394</xdr:rowOff>
    </xdr:from>
    <xdr:ext cx="469744" cy="259045"/>
    <xdr:sp macro="" textlink="">
      <xdr:nvSpPr>
        <xdr:cNvPr id="375" name="テキスト ボックス 374"/>
        <xdr:cNvSpPr txBox="1"/>
      </xdr:nvSpPr>
      <xdr:spPr>
        <a:xfrm>
          <a:off x="6737427" y="100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43459</xdr:rowOff>
    </xdr:from>
    <xdr:to>
      <xdr:col>15</xdr:col>
      <xdr:colOff>180975</xdr:colOff>
      <xdr:row>76</xdr:row>
      <xdr:rowOff>92723</xdr:rowOff>
    </xdr:to>
    <xdr:cxnSp macro="">
      <xdr:nvCxnSpPr>
        <xdr:cNvPr id="404" name="直線コネクタ 403"/>
        <xdr:cNvCxnSpPr/>
      </xdr:nvCxnSpPr>
      <xdr:spPr>
        <a:xfrm flipV="1">
          <a:off x="9639300" y="13073659"/>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92723</xdr:rowOff>
    </xdr:from>
    <xdr:to>
      <xdr:col>14</xdr:col>
      <xdr:colOff>28575</xdr:colOff>
      <xdr:row>76</xdr:row>
      <xdr:rowOff>167246</xdr:rowOff>
    </xdr:to>
    <xdr:cxnSp macro="">
      <xdr:nvCxnSpPr>
        <xdr:cNvPr id="407" name="直線コネクタ 406"/>
        <xdr:cNvCxnSpPr/>
      </xdr:nvCxnSpPr>
      <xdr:spPr>
        <a:xfrm flipV="1">
          <a:off x="8750300" y="13122923"/>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167246</xdr:rowOff>
    </xdr:from>
    <xdr:to>
      <xdr:col>12</xdr:col>
      <xdr:colOff>511175</xdr:colOff>
      <xdr:row>77</xdr:row>
      <xdr:rowOff>24485</xdr:rowOff>
    </xdr:to>
    <xdr:cxnSp macro="">
      <xdr:nvCxnSpPr>
        <xdr:cNvPr id="410" name="直線コネクタ 409"/>
        <xdr:cNvCxnSpPr/>
      </xdr:nvCxnSpPr>
      <xdr:spPr>
        <a:xfrm flipV="1">
          <a:off x="7861300" y="13197446"/>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5283</xdr:rowOff>
    </xdr:from>
    <xdr:to>
      <xdr:col>11</xdr:col>
      <xdr:colOff>307975</xdr:colOff>
      <xdr:row>77</xdr:row>
      <xdr:rowOff>24485</xdr:rowOff>
    </xdr:to>
    <xdr:cxnSp macro="">
      <xdr:nvCxnSpPr>
        <xdr:cNvPr id="413" name="直線コネクタ 412"/>
        <xdr:cNvCxnSpPr/>
      </xdr:nvCxnSpPr>
      <xdr:spPr>
        <a:xfrm>
          <a:off x="6972300" y="1320693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164109</xdr:rowOff>
    </xdr:from>
    <xdr:to>
      <xdr:col>15</xdr:col>
      <xdr:colOff>231775</xdr:colOff>
      <xdr:row>76</xdr:row>
      <xdr:rowOff>94259</xdr:rowOff>
    </xdr:to>
    <xdr:sp macro="" textlink="">
      <xdr:nvSpPr>
        <xdr:cNvPr id="423" name="円/楕円 422"/>
        <xdr:cNvSpPr/>
      </xdr:nvSpPr>
      <xdr:spPr>
        <a:xfrm>
          <a:off x="104267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15536</xdr:rowOff>
    </xdr:from>
    <xdr:ext cx="534377" cy="259045"/>
    <xdr:sp macro="" textlink="">
      <xdr:nvSpPr>
        <xdr:cNvPr id="424" name="商工費該当値テキスト"/>
        <xdr:cNvSpPr txBox="1"/>
      </xdr:nvSpPr>
      <xdr:spPr>
        <a:xfrm>
          <a:off x="10528300" y="128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41923</xdr:rowOff>
    </xdr:from>
    <xdr:to>
      <xdr:col>14</xdr:col>
      <xdr:colOff>79375</xdr:colOff>
      <xdr:row>76</xdr:row>
      <xdr:rowOff>143523</xdr:rowOff>
    </xdr:to>
    <xdr:sp macro="" textlink="">
      <xdr:nvSpPr>
        <xdr:cNvPr id="425" name="円/楕円 424"/>
        <xdr:cNvSpPr/>
      </xdr:nvSpPr>
      <xdr:spPr>
        <a:xfrm>
          <a:off x="9588500" y="130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160050</xdr:rowOff>
    </xdr:from>
    <xdr:ext cx="534377" cy="259045"/>
    <xdr:sp macro="" textlink="">
      <xdr:nvSpPr>
        <xdr:cNvPr id="426" name="テキスト ボックス 425"/>
        <xdr:cNvSpPr txBox="1"/>
      </xdr:nvSpPr>
      <xdr:spPr>
        <a:xfrm>
          <a:off x="9372111" y="128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116446</xdr:rowOff>
    </xdr:from>
    <xdr:to>
      <xdr:col>12</xdr:col>
      <xdr:colOff>561975</xdr:colOff>
      <xdr:row>77</xdr:row>
      <xdr:rowOff>46596</xdr:rowOff>
    </xdr:to>
    <xdr:sp macro="" textlink="">
      <xdr:nvSpPr>
        <xdr:cNvPr id="427" name="円/楕円 426"/>
        <xdr:cNvSpPr/>
      </xdr:nvSpPr>
      <xdr:spPr>
        <a:xfrm>
          <a:off x="8699500" y="131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63123</xdr:rowOff>
    </xdr:from>
    <xdr:ext cx="534377" cy="259045"/>
    <xdr:sp macro="" textlink="">
      <xdr:nvSpPr>
        <xdr:cNvPr id="428" name="テキスト ボックス 427"/>
        <xdr:cNvSpPr txBox="1"/>
      </xdr:nvSpPr>
      <xdr:spPr>
        <a:xfrm>
          <a:off x="8483111" y="129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145135</xdr:rowOff>
    </xdr:from>
    <xdr:to>
      <xdr:col>11</xdr:col>
      <xdr:colOff>358775</xdr:colOff>
      <xdr:row>77</xdr:row>
      <xdr:rowOff>75285</xdr:rowOff>
    </xdr:to>
    <xdr:sp macro="" textlink="">
      <xdr:nvSpPr>
        <xdr:cNvPr id="429" name="円/楕円 428"/>
        <xdr:cNvSpPr/>
      </xdr:nvSpPr>
      <xdr:spPr>
        <a:xfrm>
          <a:off x="7810500" y="131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91812</xdr:rowOff>
    </xdr:from>
    <xdr:ext cx="469744" cy="259045"/>
    <xdr:sp macro="" textlink="">
      <xdr:nvSpPr>
        <xdr:cNvPr id="430" name="テキスト ボックス 429"/>
        <xdr:cNvSpPr txBox="1"/>
      </xdr:nvSpPr>
      <xdr:spPr>
        <a:xfrm>
          <a:off x="7626427" y="129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125933</xdr:rowOff>
    </xdr:from>
    <xdr:to>
      <xdr:col>10</xdr:col>
      <xdr:colOff>155575</xdr:colOff>
      <xdr:row>77</xdr:row>
      <xdr:rowOff>56083</xdr:rowOff>
    </xdr:to>
    <xdr:sp macro="" textlink="">
      <xdr:nvSpPr>
        <xdr:cNvPr id="431" name="円/楕円 430"/>
        <xdr:cNvSpPr/>
      </xdr:nvSpPr>
      <xdr:spPr>
        <a:xfrm>
          <a:off x="6921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72610</xdr:rowOff>
    </xdr:from>
    <xdr:ext cx="534377" cy="259045"/>
    <xdr:sp macro="" textlink="">
      <xdr:nvSpPr>
        <xdr:cNvPr id="432" name="テキスト ボックス 431"/>
        <xdr:cNvSpPr txBox="1"/>
      </xdr:nvSpPr>
      <xdr:spPr>
        <a:xfrm>
          <a:off x="6705111" y="129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100929</xdr:rowOff>
    </xdr:from>
    <xdr:to>
      <xdr:col>15</xdr:col>
      <xdr:colOff>180975</xdr:colOff>
      <xdr:row>93</xdr:row>
      <xdr:rowOff>169647</xdr:rowOff>
    </xdr:to>
    <xdr:cxnSp macro="">
      <xdr:nvCxnSpPr>
        <xdr:cNvPr id="460" name="直線コネクタ 459"/>
        <xdr:cNvCxnSpPr/>
      </xdr:nvCxnSpPr>
      <xdr:spPr>
        <a:xfrm>
          <a:off x="9639300" y="15702879"/>
          <a:ext cx="838200" cy="4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100929</xdr:rowOff>
    </xdr:from>
    <xdr:to>
      <xdr:col>14</xdr:col>
      <xdr:colOff>28575</xdr:colOff>
      <xdr:row>91</xdr:row>
      <xdr:rowOff>151084</xdr:rowOff>
    </xdr:to>
    <xdr:cxnSp macro="">
      <xdr:nvCxnSpPr>
        <xdr:cNvPr id="463" name="直線コネクタ 462"/>
        <xdr:cNvCxnSpPr/>
      </xdr:nvCxnSpPr>
      <xdr:spPr>
        <a:xfrm flipV="1">
          <a:off x="8750300" y="15702879"/>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151084</xdr:rowOff>
    </xdr:from>
    <xdr:to>
      <xdr:col>12</xdr:col>
      <xdr:colOff>511175</xdr:colOff>
      <xdr:row>94</xdr:row>
      <xdr:rowOff>3339</xdr:rowOff>
    </xdr:to>
    <xdr:cxnSp macro="">
      <xdr:nvCxnSpPr>
        <xdr:cNvPr id="466" name="直線コネクタ 465"/>
        <xdr:cNvCxnSpPr/>
      </xdr:nvCxnSpPr>
      <xdr:spPr>
        <a:xfrm flipV="1">
          <a:off x="7861300" y="15753034"/>
          <a:ext cx="889000" cy="3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112016</xdr:rowOff>
    </xdr:from>
    <xdr:to>
      <xdr:col>11</xdr:col>
      <xdr:colOff>307975</xdr:colOff>
      <xdr:row>94</xdr:row>
      <xdr:rowOff>3339</xdr:rowOff>
    </xdr:to>
    <xdr:cxnSp macro="">
      <xdr:nvCxnSpPr>
        <xdr:cNvPr id="469" name="直線コネクタ 468"/>
        <xdr:cNvCxnSpPr/>
      </xdr:nvCxnSpPr>
      <xdr:spPr>
        <a:xfrm>
          <a:off x="6972300" y="16056866"/>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118847</xdr:rowOff>
    </xdr:from>
    <xdr:to>
      <xdr:col>15</xdr:col>
      <xdr:colOff>231775</xdr:colOff>
      <xdr:row>94</xdr:row>
      <xdr:rowOff>48997</xdr:rowOff>
    </xdr:to>
    <xdr:sp macro="" textlink="">
      <xdr:nvSpPr>
        <xdr:cNvPr id="479" name="円/楕円 478"/>
        <xdr:cNvSpPr/>
      </xdr:nvSpPr>
      <xdr:spPr>
        <a:xfrm>
          <a:off x="10426700" y="160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141724</xdr:rowOff>
    </xdr:from>
    <xdr:ext cx="534377" cy="259045"/>
    <xdr:sp macro="" textlink="">
      <xdr:nvSpPr>
        <xdr:cNvPr id="480" name="土木費該当値テキスト"/>
        <xdr:cNvSpPr txBox="1"/>
      </xdr:nvSpPr>
      <xdr:spPr>
        <a:xfrm>
          <a:off x="10528300" y="159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50129</xdr:rowOff>
    </xdr:from>
    <xdr:to>
      <xdr:col>14</xdr:col>
      <xdr:colOff>79375</xdr:colOff>
      <xdr:row>91</xdr:row>
      <xdr:rowOff>151729</xdr:rowOff>
    </xdr:to>
    <xdr:sp macro="" textlink="">
      <xdr:nvSpPr>
        <xdr:cNvPr id="481" name="円/楕円 480"/>
        <xdr:cNvSpPr/>
      </xdr:nvSpPr>
      <xdr:spPr>
        <a:xfrm>
          <a:off x="9588500" y="156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168256</xdr:rowOff>
    </xdr:from>
    <xdr:ext cx="534377" cy="259045"/>
    <xdr:sp macro="" textlink="">
      <xdr:nvSpPr>
        <xdr:cNvPr id="482" name="テキスト ボックス 481"/>
        <xdr:cNvSpPr txBox="1"/>
      </xdr:nvSpPr>
      <xdr:spPr>
        <a:xfrm>
          <a:off x="9372111" y="154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100284</xdr:rowOff>
    </xdr:from>
    <xdr:to>
      <xdr:col>12</xdr:col>
      <xdr:colOff>561975</xdr:colOff>
      <xdr:row>92</xdr:row>
      <xdr:rowOff>30434</xdr:rowOff>
    </xdr:to>
    <xdr:sp macro="" textlink="">
      <xdr:nvSpPr>
        <xdr:cNvPr id="483" name="円/楕円 482"/>
        <xdr:cNvSpPr/>
      </xdr:nvSpPr>
      <xdr:spPr>
        <a:xfrm>
          <a:off x="8699500" y="15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46961</xdr:rowOff>
    </xdr:from>
    <xdr:ext cx="534377" cy="259045"/>
    <xdr:sp macro="" textlink="">
      <xdr:nvSpPr>
        <xdr:cNvPr id="484" name="テキスト ボックス 483"/>
        <xdr:cNvSpPr txBox="1"/>
      </xdr:nvSpPr>
      <xdr:spPr>
        <a:xfrm>
          <a:off x="8483111" y="154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123989</xdr:rowOff>
    </xdr:from>
    <xdr:to>
      <xdr:col>11</xdr:col>
      <xdr:colOff>358775</xdr:colOff>
      <xdr:row>94</xdr:row>
      <xdr:rowOff>54139</xdr:rowOff>
    </xdr:to>
    <xdr:sp macro="" textlink="">
      <xdr:nvSpPr>
        <xdr:cNvPr id="485" name="円/楕円 484"/>
        <xdr:cNvSpPr/>
      </xdr:nvSpPr>
      <xdr:spPr>
        <a:xfrm>
          <a:off x="7810500" y="160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70666</xdr:rowOff>
    </xdr:from>
    <xdr:ext cx="534377" cy="259045"/>
    <xdr:sp macro="" textlink="">
      <xdr:nvSpPr>
        <xdr:cNvPr id="486" name="テキスト ボックス 485"/>
        <xdr:cNvSpPr txBox="1"/>
      </xdr:nvSpPr>
      <xdr:spPr>
        <a:xfrm>
          <a:off x="7594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61216</xdr:rowOff>
    </xdr:from>
    <xdr:to>
      <xdr:col>10</xdr:col>
      <xdr:colOff>155575</xdr:colOff>
      <xdr:row>93</xdr:row>
      <xdr:rowOff>162816</xdr:rowOff>
    </xdr:to>
    <xdr:sp macro="" textlink="">
      <xdr:nvSpPr>
        <xdr:cNvPr id="487" name="円/楕円 486"/>
        <xdr:cNvSpPr/>
      </xdr:nvSpPr>
      <xdr:spPr>
        <a:xfrm>
          <a:off x="6921500" y="160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7893</xdr:rowOff>
    </xdr:from>
    <xdr:ext cx="534377" cy="259045"/>
    <xdr:sp macro="" textlink="">
      <xdr:nvSpPr>
        <xdr:cNvPr id="488" name="テキスト ボックス 487"/>
        <xdr:cNvSpPr txBox="1"/>
      </xdr:nvSpPr>
      <xdr:spPr>
        <a:xfrm>
          <a:off x="6705111" y="157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117856</xdr:rowOff>
    </xdr:from>
    <xdr:to>
      <xdr:col>23</xdr:col>
      <xdr:colOff>517525</xdr:colOff>
      <xdr:row>34</xdr:row>
      <xdr:rowOff>120904</xdr:rowOff>
    </xdr:to>
    <xdr:cxnSp macro="">
      <xdr:nvCxnSpPr>
        <xdr:cNvPr id="518" name="直線コネクタ 517"/>
        <xdr:cNvCxnSpPr/>
      </xdr:nvCxnSpPr>
      <xdr:spPr>
        <a:xfrm>
          <a:off x="15481300" y="5261356"/>
          <a:ext cx="838200" cy="6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117856</xdr:rowOff>
    </xdr:from>
    <xdr:to>
      <xdr:col>22</xdr:col>
      <xdr:colOff>365125</xdr:colOff>
      <xdr:row>33</xdr:row>
      <xdr:rowOff>168910</xdr:rowOff>
    </xdr:to>
    <xdr:cxnSp macro="">
      <xdr:nvCxnSpPr>
        <xdr:cNvPr id="521" name="直線コネクタ 520"/>
        <xdr:cNvCxnSpPr/>
      </xdr:nvCxnSpPr>
      <xdr:spPr>
        <a:xfrm flipV="1">
          <a:off x="14592300" y="5261356"/>
          <a:ext cx="889000" cy="5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168910</xdr:rowOff>
    </xdr:from>
    <xdr:to>
      <xdr:col>21</xdr:col>
      <xdr:colOff>161925</xdr:colOff>
      <xdr:row>35</xdr:row>
      <xdr:rowOff>92329</xdr:rowOff>
    </xdr:to>
    <xdr:cxnSp macro="">
      <xdr:nvCxnSpPr>
        <xdr:cNvPr id="524" name="直線コネクタ 523"/>
        <xdr:cNvCxnSpPr/>
      </xdr:nvCxnSpPr>
      <xdr:spPr>
        <a:xfrm flipV="1">
          <a:off x="13703300" y="5826760"/>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66548</xdr:rowOff>
    </xdr:from>
    <xdr:to>
      <xdr:col>19</xdr:col>
      <xdr:colOff>644525</xdr:colOff>
      <xdr:row>35</xdr:row>
      <xdr:rowOff>92329</xdr:rowOff>
    </xdr:to>
    <xdr:cxnSp macro="">
      <xdr:nvCxnSpPr>
        <xdr:cNvPr id="527" name="直線コネクタ 526"/>
        <xdr:cNvCxnSpPr/>
      </xdr:nvCxnSpPr>
      <xdr:spPr>
        <a:xfrm>
          <a:off x="12814300" y="6067298"/>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70104</xdr:rowOff>
    </xdr:from>
    <xdr:to>
      <xdr:col>23</xdr:col>
      <xdr:colOff>568325</xdr:colOff>
      <xdr:row>35</xdr:row>
      <xdr:rowOff>254</xdr:rowOff>
    </xdr:to>
    <xdr:sp macro="" textlink="">
      <xdr:nvSpPr>
        <xdr:cNvPr id="537" name="円/楕円 536"/>
        <xdr:cNvSpPr/>
      </xdr:nvSpPr>
      <xdr:spPr>
        <a:xfrm>
          <a:off x="16268700" y="58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92981</xdr:rowOff>
    </xdr:from>
    <xdr:ext cx="534377" cy="259045"/>
    <xdr:sp macro="" textlink="">
      <xdr:nvSpPr>
        <xdr:cNvPr id="538" name="消防費該当値テキスト"/>
        <xdr:cNvSpPr txBox="1"/>
      </xdr:nvSpPr>
      <xdr:spPr>
        <a:xfrm>
          <a:off x="16370300" y="57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67056</xdr:rowOff>
    </xdr:from>
    <xdr:to>
      <xdr:col>22</xdr:col>
      <xdr:colOff>415925</xdr:colOff>
      <xdr:row>30</xdr:row>
      <xdr:rowOff>168656</xdr:rowOff>
    </xdr:to>
    <xdr:sp macro="" textlink="">
      <xdr:nvSpPr>
        <xdr:cNvPr id="539" name="円/楕円 538"/>
        <xdr:cNvSpPr/>
      </xdr:nvSpPr>
      <xdr:spPr>
        <a:xfrm>
          <a:off x="15430500" y="5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13733</xdr:rowOff>
    </xdr:from>
    <xdr:ext cx="534377" cy="259045"/>
    <xdr:sp macro="" textlink="">
      <xdr:nvSpPr>
        <xdr:cNvPr id="540" name="テキスト ボックス 539"/>
        <xdr:cNvSpPr txBox="1"/>
      </xdr:nvSpPr>
      <xdr:spPr>
        <a:xfrm>
          <a:off x="15214111" y="49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118110</xdr:rowOff>
    </xdr:from>
    <xdr:to>
      <xdr:col>21</xdr:col>
      <xdr:colOff>212725</xdr:colOff>
      <xdr:row>34</xdr:row>
      <xdr:rowOff>48260</xdr:rowOff>
    </xdr:to>
    <xdr:sp macro="" textlink="">
      <xdr:nvSpPr>
        <xdr:cNvPr id="541" name="円/楕円 540"/>
        <xdr:cNvSpPr/>
      </xdr:nvSpPr>
      <xdr:spPr>
        <a:xfrm>
          <a:off x="14541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64787</xdr:rowOff>
    </xdr:from>
    <xdr:ext cx="534377" cy="259045"/>
    <xdr:sp macro="" textlink="">
      <xdr:nvSpPr>
        <xdr:cNvPr id="542" name="テキスト ボックス 541"/>
        <xdr:cNvSpPr txBox="1"/>
      </xdr:nvSpPr>
      <xdr:spPr>
        <a:xfrm>
          <a:off x="14325111" y="55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41529</xdr:rowOff>
    </xdr:from>
    <xdr:to>
      <xdr:col>20</xdr:col>
      <xdr:colOff>9525</xdr:colOff>
      <xdr:row>35</xdr:row>
      <xdr:rowOff>143129</xdr:rowOff>
    </xdr:to>
    <xdr:sp macro="" textlink="">
      <xdr:nvSpPr>
        <xdr:cNvPr id="543" name="円/楕円 542"/>
        <xdr:cNvSpPr/>
      </xdr:nvSpPr>
      <xdr:spPr>
        <a:xfrm>
          <a:off x="13652500" y="60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159656</xdr:rowOff>
    </xdr:from>
    <xdr:ext cx="534377" cy="259045"/>
    <xdr:sp macro="" textlink="">
      <xdr:nvSpPr>
        <xdr:cNvPr id="544" name="テキスト ボックス 543"/>
        <xdr:cNvSpPr txBox="1"/>
      </xdr:nvSpPr>
      <xdr:spPr>
        <a:xfrm>
          <a:off x="13436111" y="58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15748</xdr:rowOff>
    </xdr:from>
    <xdr:to>
      <xdr:col>18</xdr:col>
      <xdr:colOff>492125</xdr:colOff>
      <xdr:row>35</xdr:row>
      <xdr:rowOff>117348</xdr:rowOff>
    </xdr:to>
    <xdr:sp macro="" textlink="">
      <xdr:nvSpPr>
        <xdr:cNvPr id="545" name="円/楕円 544"/>
        <xdr:cNvSpPr/>
      </xdr:nvSpPr>
      <xdr:spPr>
        <a:xfrm>
          <a:off x="12763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133875</xdr:rowOff>
    </xdr:from>
    <xdr:ext cx="534377" cy="259045"/>
    <xdr:sp macro="" textlink="">
      <xdr:nvSpPr>
        <xdr:cNvPr id="546" name="テキスト ボックス 545"/>
        <xdr:cNvSpPr txBox="1"/>
      </xdr:nvSpPr>
      <xdr:spPr>
        <a:xfrm>
          <a:off x="12547111" y="57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66453</xdr:rowOff>
    </xdr:from>
    <xdr:to>
      <xdr:col>23</xdr:col>
      <xdr:colOff>517525</xdr:colOff>
      <xdr:row>57</xdr:row>
      <xdr:rowOff>20371</xdr:rowOff>
    </xdr:to>
    <xdr:cxnSp macro="">
      <xdr:nvCxnSpPr>
        <xdr:cNvPr id="576" name="直線コネクタ 575"/>
        <xdr:cNvCxnSpPr/>
      </xdr:nvCxnSpPr>
      <xdr:spPr>
        <a:xfrm flipV="1">
          <a:off x="15481300" y="9667653"/>
          <a:ext cx="838200" cy="1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2598</xdr:rowOff>
    </xdr:from>
    <xdr:to>
      <xdr:col>22</xdr:col>
      <xdr:colOff>365125</xdr:colOff>
      <xdr:row>57</xdr:row>
      <xdr:rowOff>20371</xdr:rowOff>
    </xdr:to>
    <xdr:cxnSp macro="">
      <xdr:nvCxnSpPr>
        <xdr:cNvPr id="579" name="直線コネクタ 578"/>
        <xdr:cNvCxnSpPr/>
      </xdr:nvCxnSpPr>
      <xdr:spPr>
        <a:xfrm>
          <a:off x="14592300" y="9775248"/>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2598</xdr:rowOff>
    </xdr:from>
    <xdr:to>
      <xdr:col>21</xdr:col>
      <xdr:colOff>161925</xdr:colOff>
      <xdr:row>57</xdr:row>
      <xdr:rowOff>75559</xdr:rowOff>
    </xdr:to>
    <xdr:cxnSp macro="">
      <xdr:nvCxnSpPr>
        <xdr:cNvPr id="582" name="直線コネクタ 581"/>
        <xdr:cNvCxnSpPr/>
      </xdr:nvCxnSpPr>
      <xdr:spPr>
        <a:xfrm flipV="1">
          <a:off x="13703300" y="9775248"/>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94190</xdr:rowOff>
    </xdr:from>
    <xdr:to>
      <xdr:col>19</xdr:col>
      <xdr:colOff>644525</xdr:colOff>
      <xdr:row>57</xdr:row>
      <xdr:rowOff>75559</xdr:rowOff>
    </xdr:to>
    <xdr:cxnSp macro="">
      <xdr:nvCxnSpPr>
        <xdr:cNvPr id="585" name="直線コネクタ 584"/>
        <xdr:cNvCxnSpPr/>
      </xdr:nvCxnSpPr>
      <xdr:spPr>
        <a:xfrm>
          <a:off x="12814300" y="9695390"/>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15653</xdr:rowOff>
    </xdr:from>
    <xdr:to>
      <xdr:col>23</xdr:col>
      <xdr:colOff>568325</xdr:colOff>
      <xdr:row>56</xdr:row>
      <xdr:rowOff>117253</xdr:rowOff>
    </xdr:to>
    <xdr:sp macro="" textlink="">
      <xdr:nvSpPr>
        <xdr:cNvPr id="595" name="円/楕円 594"/>
        <xdr:cNvSpPr/>
      </xdr:nvSpPr>
      <xdr:spPr>
        <a:xfrm>
          <a:off x="16268700" y="96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38530</xdr:rowOff>
    </xdr:from>
    <xdr:ext cx="534377" cy="259045"/>
    <xdr:sp macro="" textlink="">
      <xdr:nvSpPr>
        <xdr:cNvPr id="596" name="教育費該当値テキスト"/>
        <xdr:cNvSpPr txBox="1"/>
      </xdr:nvSpPr>
      <xdr:spPr>
        <a:xfrm>
          <a:off x="16370300" y="9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141021</xdr:rowOff>
    </xdr:from>
    <xdr:to>
      <xdr:col>22</xdr:col>
      <xdr:colOff>415925</xdr:colOff>
      <xdr:row>57</xdr:row>
      <xdr:rowOff>71171</xdr:rowOff>
    </xdr:to>
    <xdr:sp macro="" textlink="">
      <xdr:nvSpPr>
        <xdr:cNvPr id="597" name="円/楕円 596"/>
        <xdr:cNvSpPr/>
      </xdr:nvSpPr>
      <xdr:spPr>
        <a:xfrm>
          <a:off x="15430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87698</xdr:rowOff>
    </xdr:from>
    <xdr:ext cx="534377" cy="259045"/>
    <xdr:sp macro="" textlink="">
      <xdr:nvSpPr>
        <xdr:cNvPr id="598" name="テキスト ボックス 597"/>
        <xdr:cNvSpPr txBox="1"/>
      </xdr:nvSpPr>
      <xdr:spPr>
        <a:xfrm>
          <a:off x="15214111" y="95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123248</xdr:rowOff>
    </xdr:from>
    <xdr:to>
      <xdr:col>21</xdr:col>
      <xdr:colOff>212725</xdr:colOff>
      <xdr:row>57</xdr:row>
      <xdr:rowOff>53398</xdr:rowOff>
    </xdr:to>
    <xdr:sp macro="" textlink="">
      <xdr:nvSpPr>
        <xdr:cNvPr id="599" name="円/楕円 598"/>
        <xdr:cNvSpPr/>
      </xdr:nvSpPr>
      <xdr:spPr>
        <a:xfrm>
          <a:off x="14541500" y="97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69925</xdr:rowOff>
    </xdr:from>
    <xdr:ext cx="534377" cy="259045"/>
    <xdr:sp macro="" textlink="">
      <xdr:nvSpPr>
        <xdr:cNvPr id="600" name="テキスト ボックス 599"/>
        <xdr:cNvSpPr txBox="1"/>
      </xdr:nvSpPr>
      <xdr:spPr>
        <a:xfrm>
          <a:off x="14325111" y="94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24759</xdr:rowOff>
    </xdr:from>
    <xdr:to>
      <xdr:col>20</xdr:col>
      <xdr:colOff>9525</xdr:colOff>
      <xdr:row>57</xdr:row>
      <xdr:rowOff>126359</xdr:rowOff>
    </xdr:to>
    <xdr:sp macro="" textlink="">
      <xdr:nvSpPr>
        <xdr:cNvPr id="601" name="円/楕円 600"/>
        <xdr:cNvSpPr/>
      </xdr:nvSpPr>
      <xdr:spPr>
        <a:xfrm>
          <a:off x="13652500" y="97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117486</xdr:rowOff>
    </xdr:from>
    <xdr:ext cx="534377" cy="259045"/>
    <xdr:sp macro="" textlink="">
      <xdr:nvSpPr>
        <xdr:cNvPr id="602" name="テキスト ボックス 601"/>
        <xdr:cNvSpPr txBox="1"/>
      </xdr:nvSpPr>
      <xdr:spPr>
        <a:xfrm>
          <a:off x="13436111" y="98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43390</xdr:rowOff>
    </xdr:from>
    <xdr:to>
      <xdr:col>18</xdr:col>
      <xdr:colOff>492125</xdr:colOff>
      <xdr:row>56</xdr:row>
      <xdr:rowOff>144990</xdr:rowOff>
    </xdr:to>
    <xdr:sp macro="" textlink="">
      <xdr:nvSpPr>
        <xdr:cNvPr id="603" name="円/楕円 602"/>
        <xdr:cNvSpPr/>
      </xdr:nvSpPr>
      <xdr:spPr>
        <a:xfrm>
          <a:off x="12763500" y="96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161517</xdr:rowOff>
    </xdr:from>
    <xdr:ext cx="534377" cy="259045"/>
    <xdr:sp macro="" textlink="">
      <xdr:nvSpPr>
        <xdr:cNvPr id="604" name="テキスト ボックス 603"/>
        <xdr:cNvSpPr txBox="1"/>
      </xdr:nvSpPr>
      <xdr:spPr>
        <a:xfrm>
          <a:off x="12547111" y="94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88919</xdr:rowOff>
    </xdr:from>
    <xdr:to>
      <xdr:col>23</xdr:col>
      <xdr:colOff>517525</xdr:colOff>
      <xdr:row>79</xdr:row>
      <xdr:rowOff>98879</xdr:rowOff>
    </xdr:to>
    <xdr:cxnSp macro="">
      <xdr:nvCxnSpPr>
        <xdr:cNvPr id="635" name="直線コネクタ 634"/>
        <xdr:cNvCxnSpPr/>
      </xdr:nvCxnSpPr>
      <xdr:spPr>
        <a:xfrm>
          <a:off x="15481300" y="13633469"/>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88919</xdr:rowOff>
    </xdr:from>
    <xdr:to>
      <xdr:col>22</xdr:col>
      <xdr:colOff>365125</xdr:colOff>
      <xdr:row>79</xdr:row>
      <xdr:rowOff>94273</xdr:rowOff>
    </xdr:to>
    <xdr:cxnSp macro="">
      <xdr:nvCxnSpPr>
        <xdr:cNvPr id="638" name="直線コネクタ 637"/>
        <xdr:cNvCxnSpPr/>
      </xdr:nvCxnSpPr>
      <xdr:spPr>
        <a:xfrm flipV="1">
          <a:off x="14592300" y="13633469"/>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94273</xdr:rowOff>
    </xdr:from>
    <xdr:to>
      <xdr:col>21</xdr:col>
      <xdr:colOff>161925</xdr:colOff>
      <xdr:row>79</xdr:row>
      <xdr:rowOff>98879</xdr:rowOff>
    </xdr:to>
    <xdr:cxnSp macro="">
      <xdr:nvCxnSpPr>
        <xdr:cNvPr id="641" name="直線コネクタ 640"/>
        <xdr:cNvCxnSpPr/>
      </xdr:nvCxnSpPr>
      <xdr:spPr>
        <a:xfrm flipV="1">
          <a:off x="13703300" y="13638823"/>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38119</xdr:rowOff>
    </xdr:from>
    <xdr:to>
      <xdr:col>22</xdr:col>
      <xdr:colOff>415925</xdr:colOff>
      <xdr:row>79</xdr:row>
      <xdr:rowOff>139719</xdr:rowOff>
    </xdr:to>
    <xdr:sp macro="" textlink="">
      <xdr:nvSpPr>
        <xdr:cNvPr id="656" name="円/楕円 655"/>
        <xdr:cNvSpPr/>
      </xdr:nvSpPr>
      <xdr:spPr>
        <a:xfrm>
          <a:off x="15430500" y="135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130846</xdr:rowOff>
    </xdr:from>
    <xdr:ext cx="378565" cy="259045"/>
    <xdr:sp macro="" textlink="">
      <xdr:nvSpPr>
        <xdr:cNvPr id="657" name="テキスト ボックス 656"/>
        <xdr:cNvSpPr txBox="1"/>
      </xdr:nvSpPr>
      <xdr:spPr>
        <a:xfrm>
          <a:off x="15292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43473</xdr:rowOff>
    </xdr:from>
    <xdr:to>
      <xdr:col>21</xdr:col>
      <xdr:colOff>212725</xdr:colOff>
      <xdr:row>79</xdr:row>
      <xdr:rowOff>145073</xdr:rowOff>
    </xdr:to>
    <xdr:sp macro="" textlink="">
      <xdr:nvSpPr>
        <xdr:cNvPr id="658" name="円/楕円 657"/>
        <xdr:cNvSpPr/>
      </xdr:nvSpPr>
      <xdr:spPr>
        <a:xfrm>
          <a:off x="14541500" y="13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136200</xdr:rowOff>
    </xdr:from>
    <xdr:ext cx="378565" cy="259045"/>
    <xdr:sp macro="" textlink="">
      <xdr:nvSpPr>
        <xdr:cNvPr id="659" name="テキスト ボックス 658"/>
        <xdr:cNvSpPr txBox="1"/>
      </xdr:nvSpPr>
      <xdr:spPr>
        <a:xfrm>
          <a:off x="14403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75349</xdr:rowOff>
    </xdr:from>
    <xdr:to>
      <xdr:col>23</xdr:col>
      <xdr:colOff>517525</xdr:colOff>
      <xdr:row>94</xdr:row>
      <xdr:rowOff>133128</xdr:rowOff>
    </xdr:to>
    <xdr:cxnSp macro="">
      <xdr:nvCxnSpPr>
        <xdr:cNvPr id="692" name="直線コネクタ 691"/>
        <xdr:cNvCxnSpPr/>
      </xdr:nvCxnSpPr>
      <xdr:spPr>
        <a:xfrm flipV="1">
          <a:off x="15481300" y="16191649"/>
          <a:ext cx="8382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88151</xdr:rowOff>
    </xdr:from>
    <xdr:to>
      <xdr:col>22</xdr:col>
      <xdr:colOff>365125</xdr:colOff>
      <xdr:row>94</xdr:row>
      <xdr:rowOff>133128</xdr:rowOff>
    </xdr:to>
    <xdr:cxnSp macro="">
      <xdr:nvCxnSpPr>
        <xdr:cNvPr id="695" name="直線コネクタ 694"/>
        <xdr:cNvCxnSpPr/>
      </xdr:nvCxnSpPr>
      <xdr:spPr>
        <a:xfrm>
          <a:off x="14592300" y="16204451"/>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46907</xdr:rowOff>
    </xdr:from>
    <xdr:to>
      <xdr:col>21</xdr:col>
      <xdr:colOff>161925</xdr:colOff>
      <xdr:row>94</xdr:row>
      <xdr:rowOff>88151</xdr:rowOff>
    </xdr:to>
    <xdr:cxnSp macro="">
      <xdr:nvCxnSpPr>
        <xdr:cNvPr id="698" name="直線コネクタ 697"/>
        <xdr:cNvCxnSpPr/>
      </xdr:nvCxnSpPr>
      <xdr:spPr>
        <a:xfrm>
          <a:off x="13703300" y="16163207"/>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77673</xdr:rowOff>
    </xdr:from>
    <xdr:to>
      <xdr:col>19</xdr:col>
      <xdr:colOff>644525</xdr:colOff>
      <xdr:row>94</xdr:row>
      <xdr:rowOff>46907</xdr:rowOff>
    </xdr:to>
    <xdr:cxnSp macro="">
      <xdr:nvCxnSpPr>
        <xdr:cNvPr id="701" name="直線コネクタ 700"/>
        <xdr:cNvCxnSpPr/>
      </xdr:nvCxnSpPr>
      <xdr:spPr>
        <a:xfrm>
          <a:off x="12814300" y="16022523"/>
          <a:ext cx="889000" cy="1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24549</xdr:rowOff>
    </xdr:from>
    <xdr:to>
      <xdr:col>23</xdr:col>
      <xdr:colOff>568325</xdr:colOff>
      <xdr:row>94</xdr:row>
      <xdr:rowOff>126149</xdr:rowOff>
    </xdr:to>
    <xdr:sp macro="" textlink="">
      <xdr:nvSpPr>
        <xdr:cNvPr id="711" name="円/楕円 710"/>
        <xdr:cNvSpPr/>
      </xdr:nvSpPr>
      <xdr:spPr>
        <a:xfrm>
          <a:off x="16268700" y="161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47426</xdr:rowOff>
    </xdr:from>
    <xdr:ext cx="534377" cy="259045"/>
    <xdr:sp macro="" textlink="">
      <xdr:nvSpPr>
        <xdr:cNvPr id="712" name="公債費該当値テキスト"/>
        <xdr:cNvSpPr txBox="1"/>
      </xdr:nvSpPr>
      <xdr:spPr>
        <a:xfrm>
          <a:off x="16370300" y="159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82328</xdr:rowOff>
    </xdr:from>
    <xdr:to>
      <xdr:col>22</xdr:col>
      <xdr:colOff>415925</xdr:colOff>
      <xdr:row>95</xdr:row>
      <xdr:rowOff>12478</xdr:rowOff>
    </xdr:to>
    <xdr:sp macro="" textlink="">
      <xdr:nvSpPr>
        <xdr:cNvPr id="713" name="円/楕円 712"/>
        <xdr:cNvSpPr/>
      </xdr:nvSpPr>
      <xdr:spPr>
        <a:xfrm>
          <a:off x="15430500" y="161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29005</xdr:rowOff>
    </xdr:from>
    <xdr:ext cx="534377" cy="259045"/>
    <xdr:sp macro="" textlink="">
      <xdr:nvSpPr>
        <xdr:cNvPr id="714" name="テキスト ボックス 713"/>
        <xdr:cNvSpPr txBox="1"/>
      </xdr:nvSpPr>
      <xdr:spPr>
        <a:xfrm>
          <a:off x="15214111" y="159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37351</xdr:rowOff>
    </xdr:from>
    <xdr:to>
      <xdr:col>21</xdr:col>
      <xdr:colOff>212725</xdr:colOff>
      <xdr:row>94</xdr:row>
      <xdr:rowOff>138951</xdr:rowOff>
    </xdr:to>
    <xdr:sp macro="" textlink="">
      <xdr:nvSpPr>
        <xdr:cNvPr id="715" name="円/楕円 714"/>
        <xdr:cNvSpPr/>
      </xdr:nvSpPr>
      <xdr:spPr>
        <a:xfrm>
          <a:off x="14541500" y="16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155478</xdr:rowOff>
    </xdr:from>
    <xdr:ext cx="534377" cy="259045"/>
    <xdr:sp macro="" textlink="">
      <xdr:nvSpPr>
        <xdr:cNvPr id="716" name="テキスト ボックス 715"/>
        <xdr:cNvSpPr txBox="1"/>
      </xdr:nvSpPr>
      <xdr:spPr>
        <a:xfrm>
          <a:off x="14325111" y="159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167557</xdr:rowOff>
    </xdr:from>
    <xdr:to>
      <xdr:col>20</xdr:col>
      <xdr:colOff>9525</xdr:colOff>
      <xdr:row>94</xdr:row>
      <xdr:rowOff>97707</xdr:rowOff>
    </xdr:to>
    <xdr:sp macro="" textlink="">
      <xdr:nvSpPr>
        <xdr:cNvPr id="717" name="円/楕円 716"/>
        <xdr:cNvSpPr/>
      </xdr:nvSpPr>
      <xdr:spPr>
        <a:xfrm>
          <a:off x="13652500" y="161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114234</xdr:rowOff>
    </xdr:from>
    <xdr:ext cx="534377" cy="259045"/>
    <xdr:sp macro="" textlink="">
      <xdr:nvSpPr>
        <xdr:cNvPr id="718" name="テキスト ボックス 717"/>
        <xdr:cNvSpPr txBox="1"/>
      </xdr:nvSpPr>
      <xdr:spPr>
        <a:xfrm>
          <a:off x="13436111" y="158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26873</xdr:rowOff>
    </xdr:from>
    <xdr:to>
      <xdr:col>18</xdr:col>
      <xdr:colOff>492125</xdr:colOff>
      <xdr:row>93</xdr:row>
      <xdr:rowOff>128473</xdr:rowOff>
    </xdr:to>
    <xdr:sp macro="" textlink="">
      <xdr:nvSpPr>
        <xdr:cNvPr id="719" name="円/楕円 718"/>
        <xdr:cNvSpPr/>
      </xdr:nvSpPr>
      <xdr:spPr>
        <a:xfrm>
          <a:off x="12763500" y="159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145000</xdr:rowOff>
    </xdr:from>
    <xdr:ext cx="534377" cy="259045"/>
    <xdr:sp macro="" textlink="">
      <xdr:nvSpPr>
        <xdr:cNvPr id="720" name="テキスト ボックス 719"/>
        <xdr:cNvSpPr txBox="1"/>
      </xdr:nvSpPr>
      <xdr:spPr>
        <a:xfrm>
          <a:off x="12547111" y="157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土木費が住民一人当たり</a:t>
          </a:r>
          <a:r>
            <a:rPr kumimoji="1" lang="en-US" altLang="ja-JP" sz="1100">
              <a:solidFill>
                <a:sysClr val="windowText" lastClr="000000"/>
              </a:solidFill>
              <a:effectLst/>
              <a:latin typeface="+mn-lt"/>
              <a:ea typeface="+mn-ea"/>
              <a:cs typeface="+mn-cs"/>
            </a:rPr>
            <a:t>56,190</a:t>
          </a:r>
          <a:r>
            <a:rPr kumimoji="1" lang="ja-JP" altLang="ja-JP" sz="1100">
              <a:solidFill>
                <a:sysClr val="windowText" lastClr="000000"/>
              </a:solidFill>
              <a:effectLst/>
              <a:latin typeface="+mn-lt"/>
              <a:ea typeface="+mn-ea"/>
              <a:cs typeface="+mn-cs"/>
            </a:rPr>
            <a:t>円となっており、類似団体平均に比べ高止まりしているのは、道路除雪経費がかかること、</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公営住宅の管理戸数が多いことに加え、老朽化による建替や改修に係る費用が増嵩していることなどが要因と考えられます。</a:t>
          </a:r>
          <a:endParaRPr lang="ja-JP" altLang="ja-JP">
            <a:solidFill>
              <a:sysClr val="windowText" lastClr="000000"/>
            </a:solidFill>
            <a:effectLst/>
          </a:endParaRPr>
        </a:p>
        <a:p>
          <a:r>
            <a:rPr kumimoji="1" lang="ja-JP" altLang="ja-JP" sz="1100" u="none">
              <a:solidFill>
                <a:sysClr val="windowText" lastClr="000000"/>
              </a:solidFill>
              <a:effectLst/>
              <a:latin typeface="+mn-lt"/>
              <a:ea typeface="+mn-ea"/>
              <a:cs typeface="+mn-cs"/>
            </a:rPr>
            <a:t>また、</a:t>
          </a:r>
          <a:r>
            <a:rPr kumimoji="1" lang="ja-JP" altLang="en-US" sz="1100" u="none">
              <a:solidFill>
                <a:sysClr val="windowText" lastClr="000000"/>
              </a:solidFill>
              <a:effectLst/>
              <a:latin typeface="+mn-lt"/>
              <a:ea typeface="+mn-ea"/>
              <a:cs typeface="+mn-cs"/>
            </a:rPr>
            <a:t>労働費</a:t>
          </a:r>
          <a:r>
            <a:rPr kumimoji="1" lang="ja-JP" altLang="ja-JP" sz="1100" u="none">
              <a:solidFill>
                <a:sysClr val="windowText" lastClr="000000"/>
              </a:solidFill>
              <a:effectLst/>
              <a:latin typeface="+mn-lt"/>
              <a:ea typeface="+mn-ea"/>
              <a:cs typeface="+mn-cs"/>
            </a:rPr>
            <a:t>が類似団体平均に比べ増加しているのは、</a:t>
          </a:r>
          <a:r>
            <a:rPr kumimoji="1" lang="ja-JP" altLang="en-US" sz="1100" u="none">
              <a:solidFill>
                <a:sysClr val="windowText" lastClr="000000"/>
              </a:solidFill>
              <a:effectLst/>
              <a:latin typeface="+mn-lt"/>
              <a:ea typeface="+mn-ea"/>
              <a:cs typeface="+mn-cs"/>
            </a:rPr>
            <a:t>財団基金から市への出捐金の返還に伴う、市から国への償還金の増</a:t>
          </a:r>
          <a:r>
            <a:rPr kumimoji="1" lang="ja-JP" altLang="ja-JP" sz="1100" u="none">
              <a:solidFill>
                <a:sysClr val="windowText" lastClr="000000"/>
              </a:solidFill>
              <a:effectLst/>
              <a:latin typeface="+mn-lt"/>
              <a:ea typeface="+mn-ea"/>
              <a:cs typeface="+mn-cs"/>
            </a:rPr>
            <a:t>によるものです。</a:t>
          </a:r>
          <a:endParaRPr kumimoji="1" lang="en-US" altLang="ja-JP" sz="1100" u="none">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衛生費が平成２８年度に類似団体平均に比べ増加しているのは、沼ノ端クリーンセンター長寿命化基幹改良事業を行ったことによるものです。</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財政健全化計画ステップ</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年度）ステップ</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年度）により財政健全化に向けた取組みを進めてきたことで、財政調整基金残高の標準財政規模比は増加傾向にあり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実質収支額は黒字を維持しております。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今後も財政基盤安定化計画（平成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年度）に基づき標準財政規模の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％以上の基金残高を維持してまいります。</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標準財政規模に対する全ての会計の赤字や黒字を合算した「赤字」の比率である連結実質赤字比率は、早期健全化基準を下回っております。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連結実質赤字については生じていませんが、赤字を抱えている会計がありますので、今後も引き続き経営の改善に努めてまいります。</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79245794</v>
      </c>
      <c r="BO4" s="411"/>
      <c r="BP4" s="411"/>
      <c r="BQ4" s="411"/>
      <c r="BR4" s="411"/>
      <c r="BS4" s="411"/>
      <c r="BT4" s="411"/>
      <c r="BU4" s="412"/>
      <c r="BV4" s="410">
        <v>80754352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3.3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78040887</v>
      </c>
      <c r="BO5" s="416"/>
      <c r="BP5" s="416"/>
      <c r="BQ5" s="416"/>
      <c r="BR5" s="416"/>
      <c r="BS5" s="416"/>
      <c r="BT5" s="416"/>
      <c r="BU5" s="417"/>
      <c r="BV5" s="415">
        <v>79300412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86.5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1204907</v>
      </c>
      <c r="BO6" s="416"/>
      <c r="BP6" s="416"/>
      <c r="BQ6" s="416"/>
      <c r="BR6" s="416"/>
      <c r="BS6" s="416"/>
      <c r="BT6" s="416"/>
      <c r="BU6" s="417"/>
      <c r="BV6" s="415">
        <v>1453940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4582</v>
      </c>
      <c r="BO7" s="416"/>
      <c r="BP7" s="416"/>
      <c r="BQ7" s="416"/>
      <c r="BR7" s="416"/>
      <c r="BS7" s="416"/>
      <c r="BT7" s="416"/>
      <c r="BU7" s="417"/>
      <c r="BV7" s="415">
        <v>143009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39451762</v>
      </c>
      <c r="CU7" s="416"/>
      <c r="CV7" s="416"/>
      <c r="CW7" s="416"/>
      <c r="CX7" s="416"/>
      <c r="CY7" s="416"/>
      <c r="CZ7" s="416"/>
      <c r="DA7" s="417"/>
      <c r="DB7" s="415">
        <v>39519343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1200325</v>
      </c>
      <c r="BO8" s="416"/>
      <c r="BP8" s="416"/>
      <c r="BQ8" s="416"/>
      <c r="BR8" s="416"/>
      <c r="BS8" s="416"/>
      <c r="BT8" s="416"/>
      <c r="BU8" s="417"/>
      <c r="BV8" s="415">
        <v>1310931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172737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-110606</v>
      </c>
      <c r="BO9" s="416"/>
      <c r="BP9" s="416"/>
      <c r="BQ9" s="416"/>
      <c r="BR9" s="416"/>
      <c r="BS9" s="416"/>
      <c r="BT9" s="416"/>
      <c r="BU9" s="417"/>
      <c r="BV9" s="415">
        <v>-410247</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173320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556141</v>
      </c>
      <c r="BO10" s="416"/>
      <c r="BP10" s="416"/>
      <c r="BQ10" s="416"/>
      <c r="BR10" s="416"/>
      <c r="BS10" s="416"/>
      <c r="BT10" s="416"/>
      <c r="BU10" s="417"/>
      <c r="BV10" s="415">
        <v>409339</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v>6952</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173135</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329713</v>
      </c>
      <c r="BO12" s="416"/>
      <c r="BP12" s="416"/>
      <c r="BQ12" s="416"/>
      <c r="BR12" s="416"/>
      <c r="BS12" s="416"/>
      <c r="BT12" s="416"/>
      <c r="BU12" s="417"/>
      <c r="BV12" s="415">
        <v>14200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172623</v>
      </c>
      <c r="S13" s="517"/>
      <c r="T13" s="517"/>
      <c r="U13" s="517"/>
      <c r="V13" s="518"/>
      <c r="W13" s="504" t="s">
        <v>122</v>
      </c>
      <c r="X13" s="428"/>
      <c r="Y13" s="428"/>
      <c r="Z13" s="428"/>
      <c r="AA13" s="428"/>
      <c r="AB13" s="429"/>
      <c r="AC13" s="391">
        <v>1273</v>
      </c>
      <c r="AD13" s="392"/>
      <c r="AE13" s="392"/>
      <c r="AF13" s="392"/>
      <c r="AG13" s="393"/>
      <c r="AH13" s="391">
        <v>1231</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115822</v>
      </c>
      <c r="BO13" s="416"/>
      <c r="BP13" s="416"/>
      <c r="BQ13" s="416"/>
      <c r="BR13" s="416"/>
      <c r="BS13" s="416"/>
      <c r="BT13" s="416"/>
      <c r="BU13" s="417"/>
      <c r="BV13" s="415">
        <v>-8156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173794</v>
      </c>
      <c r="S14" s="517"/>
      <c r="T14" s="517"/>
      <c r="U14" s="517"/>
      <c r="V14" s="518"/>
      <c r="W14" s="519"/>
      <c r="X14" s="431"/>
      <c r="Y14" s="431"/>
      <c r="Z14" s="431"/>
      <c r="AA14" s="431"/>
      <c r="AB14" s="432"/>
      <c r="AC14" s="509">
        <v>1.8</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73.7</v>
      </c>
      <c r="CU14" s="488"/>
      <c r="CV14" s="488"/>
      <c r="CW14" s="488"/>
      <c r="CX14" s="488"/>
      <c r="CY14" s="488"/>
      <c r="CZ14" s="488"/>
      <c r="DA14" s="489"/>
      <c r="DB14" s="520">
        <v>72.3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173317</v>
      </c>
      <c r="S15" s="517"/>
      <c r="T15" s="517"/>
      <c r="U15" s="517"/>
      <c r="V15" s="518"/>
      <c r="W15" s="504" t="s">
        <v>129</v>
      </c>
      <c r="X15" s="428"/>
      <c r="Y15" s="428"/>
      <c r="Z15" s="428"/>
      <c r="AA15" s="428"/>
      <c r="AB15" s="429"/>
      <c r="AC15" s="391">
        <v>19105</v>
      </c>
      <c r="AD15" s="392"/>
      <c r="AE15" s="392"/>
      <c r="AF15" s="392"/>
      <c r="AG15" s="393"/>
      <c r="AH15" s="391">
        <v>19896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23361726</v>
      </c>
      <c r="BO15" s="411"/>
      <c r="BP15" s="411"/>
      <c r="BQ15" s="411"/>
      <c r="BR15" s="411"/>
      <c r="BS15" s="411"/>
      <c r="BT15" s="411"/>
      <c r="BU15" s="412"/>
      <c r="BV15" s="410">
        <v>23104612</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26.8</v>
      </c>
      <c r="AD16" s="510"/>
      <c r="AE16" s="510"/>
      <c r="AF16" s="510"/>
      <c r="AG16" s="511"/>
      <c r="AH16" s="509">
        <v>26.8</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30304025</v>
      </c>
      <c r="BO16" s="416"/>
      <c r="BP16" s="416"/>
      <c r="BQ16" s="416"/>
      <c r="BR16" s="416"/>
      <c r="BS16" s="416"/>
      <c r="BT16" s="416"/>
      <c r="BU16" s="417"/>
      <c r="BV16" s="415">
        <v>29974479</v>
      </c>
      <c r="BW16" s="416"/>
      <c r="BX16" s="416"/>
      <c r="BY16" s="416"/>
      <c r="BZ16" s="416"/>
      <c r="CA16" s="416"/>
      <c r="CB16" s="416"/>
      <c r="CC16" s="417"/>
      <c r="CD16" s="154"/>
      <c r="CE16" s="413" t="s">
        <v>135</v>
      </c>
      <c r="CF16" s="413"/>
      <c r="CG16" s="413"/>
      <c r="CH16" s="413"/>
      <c r="CI16" s="413"/>
      <c r="CJ16" s="413"/>
      <c r="CK16" s="413"/>
      <c r="CL16" s="413"/>
      <c r="CM16" s="413"/>
      <c r="CN16" s="413"/>
      <c r="CO16" s="413"/>
      <c r="CP16" s="413"/>
      <c r="CQ16" s="413"/>
      <c r="CR16" s="413"/>
      <c r="CS16" s="414"/>
      <c r="CT16" s="385">
        <v>4.4000000000000004</v>
      </c>
      <c r="CU16" s="386"/>
      <c r="CV16" s="386"/>
      <c r="CW16" s="386"/>
      <c r="CX16" s="386"/>
      <c r="CY16" s="386"/>
      <c r="CZ16" s="386"/>
      <c r="DA16" s="387"/>
      <c r="DB16" s="385">
        <v>3.9</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133</v>
      </c>
      <c r="S17" s="502"/>
      <c r="T17" s="502"/>
      <c r="U17" s="502"/>
      <c r="V17" s="503"/>
      <c r="W17" s="504" t="s">
        <v>137</v>
      </c>
      <c r="X17" s="428"/>
      <c r="Y17" s="428"/>
      <c r="Z17" s="428"/>
      <c r="AA17" s="428"/>
      <c r="AB17" s="429"/>
      <c r="AC17" s="391">
        <v>50802</v>
      </c>
      <c r="AD17" s="392"/>
      <c r="AE17" s="392"/>
      <c r="AF17" s="392"/>
      <c r="AG17" s="393"/>
      <c r="AH17" s="391">
        <v>53213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29822881</v>
      </c>
      <c r="BO17" s="416"/>
      <c r="BP17" s="416"/>
      <c r="BQ17" s="416"/>
      <c r="BR17" s="416"/>
      <c r="BS17" s="416"/>
      <c r="BT17" s="416"/>
      <c r="BU17" s="417"/>
      <c r="BV17" s="415">
        <v>29478083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561.57000000000005</v>
      </c>
      <c r="M18" s="480"/>
      <c r="N18" s="480"/>
      <c r="O18" s="480"/>
      <c r="P18" s="480"/>
      <c r="Q18" s="480"/>
      <c r="R18" s="481"/>
      <c r="S18" s="481"/>
      <c r="T18" s="481"/>
      <c r="U18" s="481"/>
      <c r="V18" s="482"/>
      <c r="W18" s="496"/>
      <c r="X18" s="497"/>
      <c r="Y18" s="497"/>
      <c r="Z18" s="497"/>
      <c r="AA18" s="497"/>
      <c r="AB18" s="505"/>
      <c r="AC18" s="379">
        <v>71.400000000000006</v>
      </c>
      <c r="AD18" s="380"/>
      <c r="AE18" s="380"/>
      <c r="AF18" s="380"/>
      <c r="AG18" s="483"/>
      <c r="AH18" s="379">
        <v>71.599999999999994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35386864</v>
      </c>
      <c r="BO18" s="416"/>
      <c r="BP18" s="416"/>
      <c r="BQ18" s="416"/>
      <c r="BR18" s="416"/>
      <c r="BS18" s="416"/>
      <c r="BT18" s="416"/>
      <c r="BU18" s="417"/>
      <c r="BV18" s="415">
        <v>35071707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308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45022974</v>
      </c>
      <c r="BO19" s="416"/>
      <c r="BP19" s="416"/>
      <c r="BQ19" s="416"/>
      <c r="BR19" s="416"/>
      <c r="BS19" s="416"/>
      <c r="BT19" s="416"/>
      <c r="BU19" s="417"/>
      <c r="BV19" s="415">
        <v>45871735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78298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81869633</v>
      </c>
      <c r="BO23" s="416"/>
      <c r="BP23" s="416"/>
      <c r="BQ23" s="416"/>
      <c r="BR23" s="416"/>
      <c r="BS23" s="416"/>
      <c r="BT23" s="416"/>
      <c r="BU23" s="417"/>
      <c r="BV23" s="415">
        <v>79351544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9114</v>
      </c>
      <c r="R24" s="392"/>
      <c r="S24" s="392"/>
      <c r="T24" s="392"/>
      <c r="U24" s="392"/>
      <c r="V24" s="393"/>
      <c r="W24" s="457"/>
      <c r="X24" s="448"/>
      <c r="Y24" s="449"/>
      <c r="Z24" s="388" t="s">
        <v>153</v>
      </c>
      <c r="AA24" s="389"/>
      <c r="AB24" s="389"/>
      <c r="AC24" s="389"/>
      <c r="AD24" s="389"/>
      <c r="AE24" s="389"/>
      <c r="AF24" s="389"/>
      <c r="AG24" s="390"/>
      <c r="AH24" s="391">
        <v>1161</v>
      </c>
      <c r="AI24" s="392"/>
      <c r="AJ24" s="392"/>
      <c r="AK24" s="392"/>
      <c r="AL24" s="393"/>
      <c r="AM24" s="391">
        <v>3372705</v>
      </c>
      <c r="AN24" s="392"/>
      <c r="AO24" s="392"/>
      <c r="AP24" s="392"/>
      <c r="AQ24" s="392"/>
      <c r="AR24" s="393"/>
      <c r="AS24" s="391">
        <v>2905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67869059</v>
      </c>
      <c r="BO24" s="416"/>
      <c r="BP24" s="416"/>
      <c r="BQ24" s="416"/>
      <c r="BR24" s="416"/>
      <c r="BS24" s="416"/>
      <c r="BT24" s="416"/>
      <c r="BU24" s="417"/>
      <c r="BV24" s="415">
        <v>65495154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7440</v>
      </c>
      <c r="R25" s="392"/>
      <c r="S25" s="392"/>
      <c r="T25" s="392"/>
      <c r="U25" s="392"/>
      <c r="V25" s="393"/>
      <c r="W25" s="457"/>
      <c r="X25" s="448"/>
      <c r="Y25" s="449"/>
      <c r="Z25" s="388" t="s">
        <v>156</v>
      </c>
      <c r="AA25" s="389"/>
      <c r="AB25" s="389"/>
      <c r="AC25" s="389"/>
      <c r="AD25" s="389"/>
      <c r="AE25" s="389"/>
      <c r="AF25" s="389"/>
      <c r="AG25" s="390"/>
      <c r="AH25" s="391">
        <v>242</v>
      </c>
      <c r="AI25" s="392"/>
      <c r="AJ25" s="392"/>
      <c r="AK25" s="392"/>
      <c r="AL25" s="393"/>
      <c r="AM25" s="391">
        <v>666468</v>
      </c>
      <c r="AN25" s="392"/>
      <c r="AO25" s="392"/>
      <c r="AP25" s="392"/>
      <c r="AQ25" s="392"/>
      <c r="AR25" s="393"/>
      <c r="AS25" s="391">
        <v>2754</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8360187</v>
      </c>
      <c r="BO25" s="411"/>
      <c r="BP25" s="411"/>
      <c r="BQ25" s="411"/>
      <c r="BR25" s="411"/>
      <c r="BS25" s="411"/>
      <c r="BT25" s="411"/>
      <c r="BU25" s="412"/>
      <c r="BV25" s="410">
        <v>9382583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6324</v>
      </c>
      <c r="R26" s="392"/>
      <c r="S26" s="392"/>
      <c r="T26" s="392"/>
      <c r="U26" s="392"/>
      <c r="V26" s="393"/>
      <c r="W26" s="457"/>
      <c r="X26" s="448"/>
      <c r="Y26" s="449"/>
      <c r="Z26" s="388" t="s">
        <v>159</v>
      </c>
      <c r="AA26" s="470"/>
      <c r="AB26" s="470"/>
      <c r="AC26" s="470"/>
      <c r="AD26" s="470"/>
      <c r="AE26" s="470"/>
      <c r="AF26" s="470"/>
      <c r="AG26" s="471"/>
      <c r="AH26" s="391">
        <v>69</v>
      </c>
      <c r="AI26" s="392"/>
      <c r="AJ26" s="392"/>
      <c r="AK26" s="392"/>
      <c r="AL26" s="393"/>
      <c r="AM26" s="391">
        <v>243363</v>
      </c>
      <c r="AN26" s="392"/>
      <c r="AO26" s="392"/>
      <c r="AP26" s="392"/>
      <c r="AQ26" s="392"/>
      <c r="AR26" s="393"/>
      <c r="AS26" s="391">
        <v>3527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5200</v>
      </c>
      <c r="R27" s="392"/>
      <c r="S27" s="392"/>
      <c r="T27" s="392"/>
      <c r="U27" s="392"/>
      <c r="V27" s="393"/>
      <c r="W27" s="457"/>
      <c r="X27" s="448"/>
      <c r="Y27" s="449"/>
      <c r="Z27" s="388" t="s">
        <v>162</v>
      </c>
      <c r="AA27" s="389"/>
      <c r="AB27" s="389"/>
      <c r="AC27" s="389"/>
      <c r="AD27" s="389"/>
      <c r="AE27" s="389"/>
      <c r="AF27" s="389"/>
      <c r="AG27" s="390"/>
      <c r="AH27" s="391">
        <v>7</v>
      </c>
      <c r="AI27" s="392"/>
      <c r="AJ27" s="392"/>
      <c r="AK27" s="392"/>
      <c r="AL27" s="393"/>
      <c r="AM27" s="391">
        <v>24668</v>
      </c>
      <c r="AN27" s="392"/>
      <c r="AO27" s="392"/>
      <c r="AP27" s="392"/>
      <c r="AQ27" s="392"/>
      <c r="AR27" s="393"/>
      <c r="AS27" s="391">
        <v>3524</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4800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3223874</v>
      </c>
      <c r="BO28" s="411"/>
      <c r="BP28" s="411"/>
      <c r="BQ28" s="411"/>
      <c r="BR28" s="411"/>
      <c r="BS28" s="411"/>
      <c r="BT28" s="411"/>
      <c r="BU28" s="412"/>
      <c r="BV28" s="410">
        <v>2997446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28</v>
      </c>
      <c r="M29" s="392"/>
      <c r="N29" s="392"/>
      <c r="O29" s="392"/>
      <c r="P29" s="393"/>
      <c r="Q29" s="391">
        <v>4400</v>
      </c>
      <c r="R29" s="392"/>
      <c r="S29" s="392"/>
      <c r="T29" s="392"/>
      <c r="U29" s="392"/>
      <c r="V29" s="393"/>
      <c r="W29" s="458"/>
      <c r="X29" s="459"/>
      <c r="Y29" s="460"/>
      <c r="Z29" s="388" t="s">
        <v>169</v>
      </c>
      <c r="AA29" s="389"/>
      <c r="AB29" s="389"/>
      <c r="AC29" s="389"/>
      <c r="AD29" s="389"/>
      <c r="AE29" s="389"/>
      <c r="AF29" s="389"/>
      <c r="AG29" s="390"/>
      <c r="AH29" s="391">
        <v>1168</v>
      </c>
      <c r="AI29" s="392"/>
      <c r="AJ29" s="392"/>
      <c r="AK29" s="392"/>
      <c r="AL29" s="393"/>
      <c r="AM29" s="391">
        <v>3397373</v>
      </c>
      <c r="AN29" s="392"/>
      <c r="AO29" s="392"/>
      <c r="AP29" s="392"/>
      <c r="AQ29" s="392"/>
      <c r="AR29" s="393"/>
      <c r="AS29" s="391">
        <v>2909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1812361</v>
      </c>
      <c r="BO29" s="416"/>
      <c r="BP29" s="416"/>
      <c r="BQ29" s="416"/>
      <c r="BR29" s="416"/>
      <c r="BS29" s="416"/>
      <c r="BT29" s="416"/>
      <c r="BU29" s="417"/>
      <c r="BV29" s="415">
        <v>1585981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3453414</v>
      </c>
      <c r="BO30" s="419"/>
      <c r="BP30" s="419"/>
      <c r="BQ30" s="419"/>
      <c r="BR30" s="419"/>
      <c r="BS30" s="419"/>
      <c r="BT30" s="419"/>
      <c r="BU30" s="420"/>
      <c r="BV30" s="418">
        <v>3845228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苫小牧港管理組合（一般会計）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㈱苫小牧振興公社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苫小牧港管理組合（港湾整備特別会計）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（一財）苫小牧保健センター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市立病院事業会計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f t="shared" si="3"/>
        <v>14</v>
      </c>
      <c r="CP36" s="375"/>
      <c r="CQ36" s="374" t="str">
        <f>IF('各会計、関係団体の財政状況及び健全化判断比率'!BS9="","",'各会計、関係団体の財政状況及び健全化判断比率'!BS9)</f>
        <v>（一財）苫小牧市勤労者共済センター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9</v>
      </c>
      <c r="AN37" s="375"/>
      <c r="AO37" s="374" t="str">
        <f>IF('各会計、関係団体の財政状況及び健全化判断比率'!B34="","",'各会計、関係団体の財政状況及び健全化判断比率'!B34)</f>
        <v>公設地方卸売市場事業会計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15</v>
      </c>
      <c r="CP37" s="375"/>
      <c r="CQ37" s="374" t="str">
        <f>IF('各会計、関係団体の財政状況及び健全化判断比率'!BS10="","",'各会計、関係団体の財政状況及び健全化判断比率'!BS10)</f>
        <v>苫小牧ガス㈱</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16</v>
      </c>
      <c r="CP38" s="375"/>
      <c r="CQ38" s="374" t="str">
        <f>IF('各会計、関係団体の財政状況及び健全化判断比率'!BS11="","",'各会計、関係団体の財政状況及び健全化判断比率'!BS11)</f>
        <v>㈱苫小牧オートリゾート</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17</v>
      </c>
      <c r="CP39" s="375"/>
      <c r="CQ39" s="374" t="str">
        <f>IF('各会計、関係団体の財政状況及び健全化判断比率'!BS12="","",'各会計、関係団体の財政状況及び健全化判断比率'!BS12)</f>
        <v>（公財）苫小牧市体育協会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18</v>
      </c>
      <c r="CP40" s="375"/>
      <c r="CQ40" s="374" t="str">
        <f>IF('各会計、関係団体の財政状況及び健全化判断比率'!BS13="","",'各会計、関係団体の財政状況及び健全化判断比率'!BS13)</f>
        <v>（公財）道央産業振興財団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19</v>
      </c>
      <c r="CP41" s="375"/>
      <c r="CQ41" s="374" t="str">
        <f>IF('各会計、関係団体の財政状況及び健全化判断比率'!BS14="","",'各会計、関係団体の財政状況及び健全化判断比率'!BS14)</f>
        <v>（公財）新千歳空港周辺環境整備財団</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0.31</v>
      </c>
      <c r="G34" s="33">
        <v>0.69</v>
      </c>
      <c r="H34" s="33" t="s">
        <v>525</v>
      </c>
      <c r="I34" s="33" t="s">
        <v>526</v>
      </c>
      <c r="J34" s="34" t="s">
        <v>527</v>
      </c>
      <c r="K34" s="22"/>
      <c r="L34" s="22"/>
      <c r="M34" s="22"/>
      <c r="N34" s="22"/>
      <c r="O34" s="22"/>
      <c r="P34" s="22"/>
    </row>
    <row r="35" spans="1:16" ht="39" customHeight="1" x14ac:dyDescent="0.15">
      <c r="A35" s="22"/>
      <c r="B35" s="35"/>
      <c r="C35" s="1178" t="s">
        <v>528</v>
      </c>
      <c r="D35" s="1179"/>
      <c r="E35" s="1180"/>
      <c r="F35" s="36">
        <v>3.56</v>
      </c>
      <c r="G35" s="37">
        <v>3.77</v>
      </c>
      <c r="H35" s="37">
        <v>4.24</v>
      </c>
      <c r="I35" s="37">
        <v>4.33</v>
      </c>
      <c r="J35" s="38">
        <v>4.54</v>
      </c>
      <c r="K35" s="22"/>
      <c r="L35" s="22"/>
      <c r="M35" s="22"/>
      <c r="N35" s="22"/>
      <c r="O35" s="22"/>
      <c r="P35" s="22"/>
    </row>
    <row r="36" spans="1:16" ht="39" customHeight="1" x14ac:dyDescent="0.15">
      <c r="A36" s="22"/>
      <c r="B36" s="35"/>
      <c r="C36" s="1178" t="s">
        <v>529</v>
      </c>
      <c r="D36" s="1179"/>
      <c r="E36" s="1180"/>
      <c r="F36" s="36">
        <v>1.55</v>
      </c>
      <c r="G36" s="37">
        <v>3.61</v>
      </c>
      <c r="H36" s="37">
        <v>4.42</v>
      </c>
      <c r="I36" s="37">
        <v>3.31</v>
      </c>
      <c r="J36" s="38">
        <v>3.04</v>
      </c>
      <c r="K36" s="22"/>
      <c r="L36" s="22"/>
      <c r="M36" s="22"/>
      <c r="N36" s="22"/>
      <c r="O36" s="22"/>
      <c r="P36" s="22"/>
    </row>
    <row r="37" spans="1:16" ht="39" customHeight="1" x14ac:dyDescent="0.15">
      <c r="A37" s="22"/>
      <c r="B37" s="35"/>
      <c r="C37" s="1178" t="s">
        <v>530</v>
      </c>
      <c r="D37" s="1179"/>
      <c r="E37" s="1180"/>
      <c r="F37" s="36">
        <v>2.09</v>
      </c>
      <c r="G37" s="37">
        <v>1.95</v>
      </c>
      <c r="H37" s="37">
        <v>1.9</v>
      </c>
      <c r="I37" s="37">
        <v>2.0699999999999998</v>
      </c>
      <c r="J37" s="38">
        <v>2.2599999999999998</v>
      </c>
      <c r="K37" s="22"/>
      <c r="L37" s="22"/>
      <c r="M37" s="22"/>
      <c r="N37" s="22"/>
      <c r="O37" s="22"/>
      <c r="P37" s="22"/>
    </row>
    <row r="38" spans="1:16" ht="39" customHeight="1" x14ac:dyDescent="0.15">
      <c r="A38" s="22"/>
      <c r="B38" s="35"/>
      <c r="C38" s="1178" t="s">
        <v>531</v>
      </c>
      <c r="D38" s="1179"/>
      <c r="E38" s="1180"/>
      <c r="F38" s="36">
        <v>1.1100000000000001</v>
      </c>
      <c r="G38" s="37">
        <v>1.1499999999999999</v>
      </c>
      <c r="H38" s="37">
        <v>1.23</v>
      </c>
      <c r="I38" s="37">
        <v>1.22</v>
      </c>
      <c r="J38" s="38">
        <v>1.29</v>
      </c>
      <c r="K38" s="22"/>
      <c r="L38" s="22"/>
      <c r="M38" s="22"/>
      <c r="N38" s="22"/>
      <c r="O38" s="22"/>
      <c r="P38" s="22"/>
    </row>
    <row r="39" spans="1:16" ht="39" customHeight="1" x14ac:dyDescent="0.15">
      <c r="A39" s="22"/>
      <c r="B39" s="35"/>
      <c r="C39" s="1178" t="s">
        <v>532</v>
      </c>
      <c r="D39" s="1179"/>
      <c r="E39" s="1180"/>
      <c r="F39" s="36">
        <v>1.02</v>
      </c>
      <c r="G39" s="37">
        <v>0.3</v>
      </c>
      <c r="H39" s="37">
        <v>0.02</v>
      </c>
      <c r="I39" s="37">
        <v>0.37</v>
      </c>
      <c r="J39" s="38">
        <v>1.1299999999999999</v>
      </c>
      <c r="K39" s="22"/>
      <c r="L39" s="22"/>
      <c r="M39" s="22"/>
      <c r="N39" s="22"/>
      <c r="O39" s="22"/>
      <c r="P39" s="22"/>
    </row>
    <row r="40" spans="1:16" ht="39" customHeight="1" x14ac:dyDescent="0.15">
      <c r="A40" s="22"/>
      <c r="B40" s="35"/>
      <c r="C40" s="1178" t="s">
        <v>533</v>
      </c>
      <c r="D40" s="1179"/>
      <c r="E40" s="1180"/>
      <c r="F40" s="36" t="s">
        <v>534</v>
      </c>
      <c r="G40" s="37">
        <v>0.04</v>
      </c>
      <c r="H40" s="37">
        <v>0.41</v>
      </c>
      <c r="I40" s="37">
        <v>0.39</v>
      </c>
      <c r="J40" s="38">
        <v>0.47</v>
      </c>
      <c r="K40" s="22"/>
      <c r="L40" s="22"/>
      <c r="M40" s="22"/>
      <c r="N40" s="22"/>
      <c r="O40" s="22"/>
      <c r="P40" s="22"/>
    </row>
    <row r="41" spans="1:16" ht="39" customHeight="1" x14ac:dyDescent="0.15">
      <c r="A41" s="22"/>
      <c r="B41" s="35"/>
      <c r="C41" s="1178" t="s">
        <v>535</v>
      </c>
      <c r="D41" s="1179"/>
      <c r="E41" s="1180"/>
      <c r="F41" s="36">
        <v>0</v>
      </c>
      <c r="G41" s="37">
        <v>0</v>
      </c>
      <c r="H41" s="37">
        <v>0.15</v>
      </c>
      <c r="I41" s="37">
        <v>0.15</v>
      </c>
      <c r="J41" s="38">
        <v>0.15</v>
      </c>
      <c r="K41" s="22"/>
      <c r="L41" s="22"/>
      <c r="M41" s="22"/>
      <c r="N41" s="22"/>
      <c r="O41" s="22"/>
      <c r="P41" s="22"/>
    </row>
    <row r="42" spans="1:16" ht="39" customHeight="1" x14ac:dyDescent="0.15">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537</v>
      </c>
      <c r="D43" s="1182"/>
      <c r="E43" s="1183"/>
      <c r="F43" s="41">
        <v>3.61</v>
      </c>
      <c r="G43" s="42">
        <v>3.85</v>
      </c>
      <c r="H43" s="42">
        <v>5.56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8684</v>
      </c>
      <c r="L45" s="60">
        <v>7716</v>
      </c>
      <c r="M45" s="60">
        <v>7430</v>
      </c>
      <c r="N45" s="60">
        <v>7003</v>
      </c>
      <c r="O45" s="61">
        <v>7510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1734</v>
      </c>
      <c r="L48" s="64">
        <v>1593</v>
      </c>
      <c r="M48" s="64">
        <v>1592</v>
      </c>
      <c r="N48" s="64">
        <v>1783</v>
      </c>
      <c r="O48" s="65">
        <v>1793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869</v>
      </c>
      <c r="L49" s="64">
        <v>931</v>
      </c>
      <c r="M49" s="64">
        <v>881</v>
      </c>
      <c r="N49" s="64">
        <v>783</v>
      </c>
      <c r="O49" s="65">
        <v>697</v>
      </c>
      <c r="P49" s="48"/>
      <c r="Q49" s="48"/>
      <c r="R49" s="48"/>
      <c r="S49" s="48"/>
      <c r="T49" s="48"/>
      <c r="U49" s="48"/>
    </row>
    <row r="50" spans="1:21" ht="30.75" customHeight="1" x14ac:dyDescent="0.15">
      <c r="A50" s="48"/>
      <c r="B50" s="1196"/>
      <c r="C50" s="1197"/>
      <c r="D50" s="62"/>
      <c r="E50" s="1188" t="s">
        <v>17</v>
      </c>
      <c r="F50" s="1188"/>
      <c r="G50" s="1188"/>
      <c r="H50" s="1188"/>
      <c r="I50" s="1188"/>
      <c r="J50" s="1189"/>
      <c r="K50" s="63">
        <v>259</v>
      </c>
      <c r="L50" s="64">
        <v>152</v>
      </c>
      <c r="M50" s="64">
        <v>149</v>
      </c>
      <c r="N50" s="64">
        <v>168</v>
      </c>
      <c r="O50" s="65">
        <v>159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v>1</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8281</v>
      </c>
      <c r="L52" s="64">
        <v>8191</v>
      </c>
      <c r="M52" s="64">
        <v>8209</v>
      </c>
      <c r="N52" s="64">
        <v>7804</v>
      </c>
      <c r="O52" s="65">
        <v>7770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3265</v>
      </c>
      <c r="L53" s="69">
        <v>2201</v>
      </c>
      <c r="M53" s="69">
        <v>1843</v>
      </c>
      <c r="N53" s="69">
        <v>1934</v>
      </c>
      <c r="O53" s="70">
        <v>2389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85" zoomScaleNormal="85" zoomScaleSheetLayoutView="100" workbookViewId="0">
      <selection activeCell="A40" sqref="A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72988</v>
      </c>
      <c r="J41" s="83">
        <v>73225</v>
      </c>
      <c r="K41" s="83">
        <v>73563</v>
      </c>
      <c r="L41" s="83">
        <v>79352</v>
      </c>
      <c r="M41" s="84">
        <v>81870</v>
      </c>
    </row>
    <row r="42" spans="2:13" ht="27.75" customHeight="1" x14ac:dyDescent="0.15">
      <c r="B42" s="1204"/>
      <c r="C42" s="1205"/>
      <c r="D42" s="85"/>
      <c r="E42" s="1208" t="s">
        <v>26</v>
      </c>
      <c r="F42" s="1208"/>
      <c r="G42" s="1208"/>
      <c r="H42" s="1209"/>
      <c r="I42" s="86">
        <v>1214</v>
      </c>
      <c r="J42" s="87">
        <v>2035</v>
      </c>
      <c r="K42" s="87">
        <v>1948</v>
      </c>
      <c r="L42" s="87">
        <v>1763</v>
      </c>
      <c r="M42" s="88">
        <v>1628</v>
      </c>
    </row>
    <row r="43" spans="2:13" ht="27.75" customHeight="1" x14ac:dyDescent="0.15">
      <c r="B43" s="1204"/>
      <c r="C43" s="1205"/>
      <c r="D43" s="85"/>
      <c r="E43" s="1208" t="s">
        <v>27</v>
      </c>
      <c r="F43" s="1208"/>
      <c r="G43" s="1208"/>
      <c r="H43" s="1209"/>
      <c r="I43" s="86">
        <v>23523</v>
      </c>
      <c r="J43" s="87">
        <v>22736</v>
      </c>
      <c r="K43" s="87">
        <v>21254</v>
      </c>
      <c r="L43" s="87">
        <v>20863</v>
      </c>
      <c r="M43" s="88">
        <v>20304</v>
      </c>
    </row>
    <row r="44" spans="2:13" ht="27.75" customHeight="1" x14ac:dyDescent="0.15">
      <c r="B44" s="1204"/>
      <c r="C44" s="1205"/>
      <c r="D44" s="85"/>
      <c r="E44" s="1208" t="s">
        <v>28</v>
      </c>
      <c r="F44" s="1208"/>
      <c r="G44" s="1208"/>
      <c r="H44" s="1209"/>
      <c r="I44" s="86">
        <v>7071</v>
      </c>
      <c r="J44" s="87">
        <v>7351</v>
      </c>
      <c r="K44" s="87">
        <v>7162</v>
      </c>
      <c r="L44" s="87">
        <v>6797</v>
      </c>
      <c r="M44" s="88">
        <v>6045</v>
      </c>
    </row>
    <row r="45" spans="2:13" ht="27.75" customHeight="1" x14ac:dyDescent="0.15">
      <c r="B45" s="1204"/>
      <c r="C45" s="1205"/>
      <c r="D45" s="85"/>
      <c r="E45" s="1208" t="s">
        <v>29</v>
      </c>
      <c r="F45" s="1208"/>
      <c r="G45" s="1208"/>
      <c r="H45" s="1209"/>
      <c r="I45" s="86">
        <v>9394</v>
      </c>
      <c r="J45" s="87">
        <v>8784</v>
      </c>
      <c r="K45" s="87">
        <v>7420</v>
      </c>
      <c r="L45" s="87">
        <v>6897</v>
      </c>
      <c r="M45" s="88">
        <v>6796</v>
      </c>
    </row>
    <row r="46" spans="2:13" ht="27.75" customHeight="1" x14ac:dyDescent="0.15">
      <c r="B46" s="1204"/>
      <c r="C46" s="1205"/>
      <c r="D46" s="89"/>
      <c r="E46" s="1208" t="s">
        <v>30</v>
      </c>
      <c r="F46" s="1208"/>
      <c r="G46" s="1208"/>
      <c r="H46" s="1209"/>
      <c r="I46" s="86">
        <v>4585</v>
      </c>
      <c r="J46" s="87">
        <v>4103</v>
      </c>
      <c r="K46" s="87">
        <v>3604</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4236</v>
      </c>
      <c r="J50" s="87">
        <v>5783</v>
      </c>
      <c r="K50" s="87">
        <v>6599</v>
      </c>
      <c r="L50" s="87">
        <v>8929</v>
      </c>
      <c r="M50" s="88">
        <v>9038</v>
      </c>
    </row>
    <row r="51" spans="2:13" ht="27.75" customHeight="1" x14ac:dyDescent="0.15">
      <c r="B51" s="1204"/>
      <c r="C51" s="1205"/>
      <c r="D51" s="85"/>
      <c r="E51" s="1208" t="s">
        <v>36</v>
      </c>
      <c r="F51" s="1208"/>
      <c r="G51" s="1208"/>
      <c r="H51" s="1209"/>
      <c r="I51" s="86">
        <v>19929</v>
      </c>
      <c r="J51" s="87">
        <v>19605</v>
      </c>
      <c r="K51" s="87">
        <v>19093</v>
      </c>
      <c r="L51" s="87">
        <v>20294</v>
      </c>
      <c r="M51" s="88">
        <v>20821</v>
      </c>
    </row>
    <row r="52" spans="2:13" ht="27.75" customHeight="1" x14ac:dyDescent="0.15">
      <c r="B52" s="1206"/>
      <c r="C52" s="1207"/>
      <c r="D52" s="85"/>
      <c r="E52" s="1208" t="s">
        <v>37</v>
      </c>
      <c r="F52" s="1208"/>
      <c r="G52" s="1208"/>
      <c r="H52" s="1209"/>
      <c r="I52" s="86">
        <v>62378</v>
      </c>
      <c r="J52" s="87">
        <v>62394</v>
      </c>
      <c r="K52" s="87">
        <v>62077</v>
      </c>
      <c r="L52" s="87">
        <v>61981</v>
      </c>
      <c r="M52" s="88">
        <v>61865</v>
      </c>
    </row>
    <row r="53" spans="2:13" ht="27.75" customHeight="1" thickBot="1" x14ac:dyDescent="0.2">
      <c r="B53" s="1210" t="s">
        <v>21</v>
      </c>
      <c r="C53" s="1211"/>
      <c r="D53" s="92"/>
      <c r="E53" s="1212" t="s">
        <v>38</v>
      </c>
      <c r="F53" s="1212"/>
      <c r="G53" s="1212"/>
      <c r="H53" s="1213"/>
      <c r="I53" s="93">
        <v>32232</v>
      </c>
      <c r="J53" s="94">
        <v>30452</v>
      </c>
      <c r="K53" s="94">
        <v>27182</v>
      </c>
      <c r="L53" s="94">
        <v>24468</v>
      </c>
      <c r="M53" s="95">
        <v>24918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21" t="s">
        <v>562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555</v>
      </c>
      <c r="H51" s="1234"/>
      <c r="I51" s="1239" t="s">
        <v>556</v>
      </c>
      <c r="J51" s="1239"/>
      <c r="K51" s="1241"/>
      <c r="L51" s="1241"/>
      <c r="M51" s="1241"/>
      <c r="N51" s="1242">
        <v>72.3</v>
      </c>
      <c r="O51" s="1242">
        <v>73.7</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561</v>
      </c>
      <c r="J53" s="1243"/>
      <c r="K53" s="1250"/>
      <c r="L53" s="1250"/>
      <c r="M53" s="1250"/>
      <c r="N53" s="1252">
        <v>43.9</v>
      </c>
      <c r="O53" s="1252">
        <v>43.5</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556</v>
      </c>
      <c r="J55" s="1243"/>
      <c r="K55" s="1241"/>
      <c r="L55" s="1241"/>
      <c r="M55" s="1241"/>
      <c r="N55" s="1242">
        <v>25.4</v>
      </c>
      <c r="O55" s="1242">
        <v>16.600000000000001</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561</v>
      </c>
      <c r="J57" s="1253"/>
      <c r="K57" s="1250"/>
      <c r="L57" s="1250"/>
      <c r="M57" s="1250"/>
      <c r="N57" s="1252">
        <v>52.6</v>
      </c>
      <c r="O57" s="1252">
        <v>55.3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555</v>
      </c>
      <c r="H73" s="1234"/>
      <c r="I73" s="1239" t="s">
        <v>556</v>
      </c>
      <c r="J73" s="1239"/>
      <c r="K73" s="1254">
        <v>99.4</v>
      </c>
      <c r="L73" s="1254">
        <v>91.4</v>
      </c>
      <c r="M73" s="1242">
        <v>82.3</v>
      </c>
      <c r="N73" s="1242">
        <v>72.3</v>
      </c>
      <c r="O73" s="1242">
        <v>73.7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52">
        <v>10.4</v>
      </c>
      <c r="L75" s="1252">
        <v>9.1</v>
      </c>
      <c r="M75" s="1252">
        <v>7.4</v>
      </c>
      <c r="N75" s="1252">
        <v>5.9</v>
      </c>
      <c r="O75" s="1252">
        <v>6.1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556</v>
      </c>
      <c r="J77" s="1243"/>
      <c r="K77" s="1254">
        <v>42</v>
      </c>
      <c r="L77" s="1254">
        <v>32.6</v>
      </c>
      <c r="M77" s="1242">
        <v>30.5</v>
      </c>
      <c r="N77" s="1242">
        <v>25.4</v>
      </c>
      <c r="O77" s="1242">
        <v>16.600000000000001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560</v>
      </c>
      <c r="J79" s="1253"/>
      <c r="K79" s="1256">
        <v>6.8</v>
      </c>
      <c r="L79" s="1256">
        <v>5.9</v>
      </c>
      <c r="M79" s="1256">
        <v>5.2</v>
      </c>
      <c r="N79" s="1256">
        <v>4.8</v>
      </c>
      <c r="O79" s="1256">
        <v>3.6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40264</v>
      </c>
      <c r="E3" s="118"/>
      <c r="F3" s="119">
        <v>39425</v>
      </c>
      <c r="G3" s="120"/>
      <c r="H3" s="121"/>
    </row>
    <row r="4" spans="1:8" x14ac:dyDescent="0.15">
      <c r="A4" s="122"/>
      <c r="B4" s="123"/>
      <c r="C4" s="124"/>
      <c r="D4" s="125">
        <v>22081</v>
      </c>
      <c r="E4" s="126"/>
      <c r="F4" s="127">
        <v>22414</v>
      </c>
      <c r="G4" s="128"/>
      <c r="H4" s="129"/>
    </row>
    <row r="5" spans="1:8" x14ac:dyDescent="0.15">
      <c r="A5" s="110" t="s">
        <v>512</v>
      </c>
      <c r="B5" s="115"/>
      <c r="C5" s="116"/>
      <c r="D5" s="117">
        <v>46658</v>
      </c>
      <c r="E5" s="118"/>
      <c r="F5" s="119">
        <v>43141</v>
      </c>
      <c r="G5" s="120"/>
      <c r="H5" s="121"/>
    </row>
    <row r="6" spans="1:8" x14ac:dyDescent="0.15">
      <c r="A6" s="122"/>
      <c r="B6" s="123"/>
      <c r="C6" s="124"/>
      <c r="D6" s="125">
        <v>25006</v>
      </c>
      <c r="E6" s="126"/>
      <c r="F6" s="127">
        <v>21887</v>
      </c>
      <c r="G6" s="128"/>
      <c r="H6" s="129"/>
    </row>
    <row r="7" spans="1:8" x14ac:dyDescent="0.15">
      <c r="A7" s="110" t="s">
        <v>513</v>
      </c>
      <c r="B7" s="115"/>
      <c r="C7" s="116"/>
      <c r="D7" s="117">
        <v>47154</v>
      </c>
      <c r="E7" s="118"/>
      <c r="F7" s="119">
        <v>45117</v>
      </c>
      <c r="G7" s="120"/>
      <c r="H7" s="121"/>
    </row>
    <row r="8" spans="1:8" x14ac:dyDescent="0.15">
      <c r="A8" s="122"/>
      <c r="B8" s="123"/>
      <c r="C8" s="124"/>
      <c r="D8" s="125">
        <v>33727</v>
      </c>
      <c r="E8" s="126"/>
      <c r="F8" s="127">
        <v>25589</v>
      </c>
      <c r="G8" s="128"/>
      <c r="H8" s="129"/>
    </row>
    <row r="9" spans="1:8" x14ac:dyDescent="0.15">
      <c r="A9" s="110" t="s">
        <v>514</v>
      </c>
      <c r="B9" s="115"/>
      <c r="C9" s="116"/>
      <c r="D9" s="117">
        <v>62879</v>
      </c>
      <c r="E9" s="118"/>
      <c r="F9" s="119">
        <v>39951</v>
      </c>
      <c r="G9" s="120"/>
      <c r="H9" s="121"/>
    </row>
    <row r="10" spans="1:8" x14ac:dyDescent="0.15">
      <c r="A10" s="122"/>
      <c r="B10" s="123"/>
      <c r="C10" s="124"/>
      <c r="D10" s="125">
        <v>41368</v>
      </c>
      <c r="E10" s="126"/>
      <c r="F10" s="127">
        <v>22555</v>
      </c>
      <c r="G10" s="128"/>
      <c r="H10" s="129"/>
    </row>
    <row r="11" spans="1:8" x14ac:dyDescent="0.15">
      <c r="A11" s="110" t="s">
        <v>515</v>
      </c>
      <c r="B11" s="115"/>
      <c r="C11" s="116"/>
      <c r="D11" s="117">
        <v>72920</v>
      </c>
      <c r="E11" s="118"/>
      <c r="F11" s="119">
        <v>39893</v>
      </c>
      <c r="G11" s="120"/>
      <c r="H11" s="121"/>
    </row>
    <row r="12" spans="1:8" x14ac:dyDescent="0.15">
      <c r="A12" s="122"/>
      <c r="B12" s="123"/>
      <c r="C12" s="130"/>
      <c r="D12" s="125">
        <v>38828</v>
      </c>
      <c r="E12" s="126"/>
      <c r="F12" s="127">
        <v>26170</v>
      </c>
      <c r="G12" s="128"/>
      <c r="H12" s="129"/>
    </row>
    <row r="13" spans="1:8" x14ac:dyDescent="0.15">
      <c r="A13" s="110"/>
      <c r="B13" s="115"/>
      <c r="C13" s="131"/>
      <c r="D13" s="132">
        <v>53975</v>
      </c>
      <c r="E13" s="133"/>
      <c r="F13" s="134">
        <v>41505</v>
      </c>
      <c r="G13" s="135"/>
      <c r="H13" s="121"/>
    </row>
    <row r="14" spans="1:8" x14ac:dyDescent="0.15">
      <c r="A14" s="122"/>
      <c r="B14" s="123"/>
      <c r="C14" s="124"/>
      <c r="D14" s="125">
        <v>32202</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1.55</v>
      </c>
      <c r="C19" s="136">
        <f>ROUND(VALUE(SUBSTITUTE(実質収支比率等に係る経年分析!G$48,"▲","-")),2)</f>
        <v>3.62</v>
      </c>
      <c r="D19" s="136">
        <f>ROUND(VALUE(SUBSTITUTE(実質収支比率等に係る経年分析!H$48,"▲","-")),2)</f>
        <v>4.42</v>
      </c>
      <c r="E19" s="136">
        <f>ROUND(VALUE(SUBSTITUTE(実質収支比率等に係る経年分析!I$48,"▲","-")),2)</f>
        <v>3.32</v>
      </c>
      <c r="F19" s="136">
        <f>ROUND(VALUE(SUBSTITUTE(実質収支比率等に係る経年分析!J$48,"▲","-")),2)</f>
        <v>3.04</v>
      </c>
    </row>
    <row r="20" spans="1:11" x14ac:dyDescent="0.15">
      <c r="A20" s="136" t="s">
        <v>43</v>
      </c>
      <c r="B20" s="136">
        <f>ROUND(VALUE(SUBSTITUTE(実質収支比率等に係る経年分析!F$47,"▲","-")),2)</f>
        <v>4.46</v>
      </c>
      <c r="C20" s="136">
        <f>ROUND(VALUE(SUBSTITUTE(実質収支比率等に係る経年分析!G$47,"▲","-")),2)</f>
        <v>5.67</v>
      </c>
      <c r="D20" s="136">
        <f>ROUND(VALUE(SUBSTITUTE(実質収支比率等に係る経年分析!H$47,"▲","-")),2)</f>
        <v>6.68</v>
      </c>
      <c r="E20" s="136">
        <f>ROUND(VALUE(SUBSTITUTE(実質収支比率等に係る経年分析!I$47,"▲","-")),2)</f>
        <v>7.58</v>
      </c>
      <c r="F20" s="136">
        <f>ROUND(VALUE(SUBSTITUTE(実質収支比率等に係る経年分析!J$47,"▲","-")),2)</f>
        <v>8.17</v>
      </c>
    </row>
    <row r="21" spans="1:11" x14ac:dyDescent="0.15">
      <c r="A21" s="136" t="s">
        <v>44</v>
      </c>
      <c r="B21" s="136">
        <f>IF(ISNUMBER(VALUE(SUBSTITUTE(実質収支比率等に係る経年分析!F$49,"▲","-"))),ROUND(VALUE(SUBSTITUTE(実質収支比率等に係る経年分析!F$49,"▲","-")),2),NA())</f>
        <v>1.78</v>
      </c>
      <c r="C21" s="136">
        <f>IF(ISNUMBER(VALUE(SUBSTITUTE(実質収支比率等に係る経年分析!G$49,"▲","-"))),ROUND(VALUE(SUBSTITUTE(実質収支比率等に係る経年分析!G$49,"▲","-")),2),NA())</f>
        <v>3.65</v>
      </c>
      <c r="D21" s="136">
        <f>IF(ISNUMBER(VALUE(SUBSTITUTE(実質収支比率等に係る経年分析!H$49,"▲","-"))),ROUND(VALUE(SUBSTITUTE(実質収支比率等に係る経年分析!H$49,"▲","-")),2),NA())</f>
        <v>1.74</v>
      </c>
      <c r="E21" s="136">
        <f>IF(ISNUMBER(VALUE(SUBSTITUTE(実質収支比率等に係る経年分析!I$49,"▲","-"))),ROUND(VALUE(SUBSTITUTE(実質収支比率等に係る経年分析!I$49,"▲","-")),2),NA())</f>
        <v>-0.02</v>
      </c>
      <c r="F21" s="136">
        <f>IF(ISNUMBER(VALUE(SUBSTITUTE(実質収支比率等に係る経年分析!J$49,"▲","-"))),ROUND(VALUE(SUBSTITUTE(実質収支比率等に係る経年分析!J$49,"▲","-")),2),NA())</f>
        <v>0.28999999999999998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3.61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3.85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5.56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0.47</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1.1299999999999999</v>
      </c>
    </row>
    <row r="32" spans="1:11" x14ac:dyDescent="0.15">
      <c r="A32" s="137" t="str">
        <f>IF(連結実質赤字比率に係る赤字・黒字の構成分析!C$38="",NA(),連結実質赤字比率に係る赤字・黒字の構成分析!C$38)</f>
        <v>公設地方卸売市場事業会計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1.1499999999999999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1.29</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2.0699999999999998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2.2599999999999998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x14ac:dyDescent="0.15">
      <c r="A36" s="137" t="str">
        <f>IF(連結実質赤字比率に係る赤字・黒字の構成分析!C$34="",NA(),連結実質赤字比率に係る赤字・黒字の構成分析!C$34)</f>
        <v>市立病院事業会計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0.69</v>
      </c>
      <c r="F36" s="137">
        <f>IF(ROUND(VALUE(SUBSTITUTE(連結実質赤字比率に係る赤字・黒字の構成分析!H$34,"▲", "-")), 2) &lt; 0, ABS(ROUND(VALUE(SUBSTITUTE(連結実質赤字比率に係る赤字・黒字の構成分析!H$34,"▲", "-")), 2)), NA())</f>
        <v>0.28000000000000003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0.89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8281</v>
      </c>
      <c r="E42" s="138"/>
      <c r="F42" s="138"/>
      <c r="G42" s="138">
        <f>'実質公債費比率（分子）の構造'!L$52</f>
        <v>8191</v>
      </c>
      <c r="H42" s="138"/>
      <c r="I42" s="138"/>
      <c r="J42" s="138">
        <f>'実質公債費比率（分子）の構造'!M$52</f>
        <v>8209</v>
      </c>
      <c r="K42" s="138"/>
      <c r="L42" s="138"/>
      <c r="M42" s="138">
        <f>'実質公債費比率（分子）の構造'!N$52</f>
        <v>7804</v>
      </c>
      <c r="N42" s="138"/>
      <c r="O42" s="138"/>
      <c r="P42" s="138">
        <f>'実質公債費比率（分子）の構造'!O$52</f>
        <v>7770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1</v>
      </c>
      <c r="L43" s="138"/>
      <c r="M43" s="138"/>
      <c r="N43" s="138" t="str">
        <f>'実質公債費比率（分子）の構造'!O$51</f>
        <v>-</v>
      </c>
      <c r="O43" s="138"/>
      <c r="P43" s="138"/>
    </row>
    <row r="44" spans="1:16" x14ac:dyDescent="0.15">
      <c r="A44" s="138" t="s">
        <v>53</v>
      </c>
      <c r="B44" s="138">
        <f>'実質公債費比率（分子）の構造'!K$50</f>
        <v>259</v>
      </c>
      <c r="C44" s="138"/>
      <c r="D44" s="138"/>
      <c r="E44" s="138">
        <f>'実質公債費比率（分子）の構造'!L$50</f>
        <v>152</v>
      </c>
      <c r="F44" s="138"/>
      <c r="G44" s="138"/>
      <c r="H44" s="138">
        <f>'実質公債費比率（分子）の構造'!M$50</f>
        <v>149</v>
      </c>
      <c r="I44" s="138"/>
      <c r="J44" s="138"/>
      <c r="K44" s="138">
        <f>'実質公債費比率（分子）の構造'!N$50</f>
        <v>168</v>
      </c>
      <c r="L44" s="138"/>
      <c r="M44" s="138"/>
      <c r="N44" s="138">
        <f>'実質公債費比率（分子）の構造'!O$50</f>
        <v>159</v>
      </c>
      <c r="O44" s="138"/>
      <c r="P44" s="138"/>
    </row>
    <row r="45" spans="1:16" x14ac:dyDescent="0.15">
      <c r="A45" s="138" t="s">
        <v>54</v>
      </c>
      <c r="B45" s="138">
        <f>'実質公債費比率（分子）の構造'!K$49</f>
        <v>869</v>
      </c>
      <c r="C45" s="138"/>
      <c r="D45" s="138"/>
      <c r="E45" s="138">
        <f>'実質公債費比率（分子）の構造'!L$49</f>
        <v>931</v>
      </c>
      <c r="F45" s="138"/>
      <c r="G45" s="138"/>
      <c r="H45" s="138">
        <f>'実質公債費比率（分子）の構造'!M$49</f>
        <v>881</v>
      </c>
      <c r="I45" s="138"/>
      <c r="J45" s="138"/>
      <c r="K45" s="138">
        <f>'実質公債費比率（分子）の構造'!N$49</f>
        <v>783</v>
      </c>
      <c r="L45" s="138"/>
      <c r="M45" s="138"/>
      <c r="N45" s="138">
        <f>'実質公債費比率（分子）の構造'!O$49</f>
        <v>697</v>
      </c>
      <c r="O45" s="138"/>
      <c r="P45" s="138"/>
    </row>
    <row r="46" spans="1:16" x14ac:dyDescent="0.15">
      <c r="A46" s="138" t="s">
        <v>55</v>
      </c>
      <c r="B46" s="138">
        <f>'実質公債費比率（分子）の構造'!K$48</f>
        <v>1734</v>
      </c>
      <c r="C46" s="138"/>
      <c r="D46" s="138"/>
      <c r="E46" s="138">
        <f>'実質公債費比率（分子）の構造'!L$48</f>
        <v>1593</v>
      </c>
      <c r="F46" s="138"/>
      <c r="G46" s="138"/>
      <c r="H46" s="138">
        <f>'実質公債費比率（分子）の構造'!M$48</f>
        <v>1592</v>
      </c>
      <c r="I46" s="138"/>
      <c r="J46" s="138"/>
      <c r="K46" s="138">
        <f>'実質公債費比率（分子）の構造'!N$48</f>
        <v>1783</v>
      </c>
      <c r="L46" s="138"/>
      <c r="M46" s="138"/>
      <c r="N46" s="138">
        <f>'実質公債費比率（分子）の構造'!O$48</f>
        <v>1793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8684</v>
      </c>
      <c r="C49" s="138"/>
      <c r="D49" s="138"/>
      <c r="E49" s="138">
        <f>'実質公債費比率（分子）の構造'!L$45</f>
        <v>7716</v>
      </c>
      <c r="F49" s="138"/>
      <c r="G49" s="138"/>
      <c r="H49" s="138">
        <f>'実質公債費比率（分子）の構造'!M$45</f>
        <v>7430</v>
      </c>
      <c r="I49" s="138"/>
      <c r="J49" s="138"/>
      <c r="K49" s="138">
        <f>'実質公債費比率（分子）の構造'!N$45</f>
        <v>7003</v>
      </c>
      <c r="L49" s="138"/>
      <c r="M49" s="138"/>
      <c r="N49" s="138">
        <f>'実質公債費比率（分子）の構造'!O$45</f>
        <v>7510</v>
      </c>
      <c r="O49" s="138"/>
      <c r="P49" s="138"/>
    </row>
    <row r="50" spans="1:16" x14ac:dyDescent="0.15">
      <c r="A50" s="138" t="s">
        <v>59</v>
      </c>
      <c r="B50" s="138" t="e">
        <f>NA()</f>
        <v>#N/A</v>
      </c>
      <c r="C50" s="138">
        <f>IF(ISNUMBER('実質公債費比率（分子）の構造'!K$53),'実質公債費比率（分子）の構造'!K$53,NA())</f>
        <v>3265</v>
      </c>
      <c r="D50" s="138" t="e">
        <f>NA()</f>
        <v>#N/A</v>
      </c>
      <c r="E50" s="138" t="e">
        <f>NA()</f>
        <v>#N/A</v>
      </c>
      <c r="F50" s="138">
        <f>IF(ISNUMBER('実質公債費比率（分子）の構造'!L$53),'実質公債費比率（分子）の構造'!L$53,NA())</f>
        <v>2201</v>
      </c>
      <c r="G50" s="138" t="e">
        <f>NA()</f>
        <v>#N/A</v>
      </c>
      <c r="H50" s="138" t="e">
        <f>NA()</f>
        <v>#N/A</v>
      </c>
      <c r="I50" s="138">
        <f>IF(ISNUMBER('実質公債費比率（分子）の構造'!M$53),'実質公債費比率（分子）の構造'!M$53,NA())</f>
        <v>1843</v>
      </c>
      <c r="J50" s="138" t="e">
        <f>NA()</f>
        <v>#N/A</v>
      </c>
      <c r="K50" s="138" t="e">
        <f>NA()</f>
        <v>#N/A</v>
      </c>
      <c r="L50" s="138">
        <f>IF(ISNUMBER('実質公債費比率（分子）の構造'!N$53),'実質公債費比率（分子）の構造'!N$53,NA())</f>
        <v>1934</v>
      </c>
      <c r="M50" s="138" t="e">
        <f>NA()</f>
        <v>#N/A</v>
      </c>
      <c r="N50" s="138" t="e">
        <f>NA()</f>
        <v>#N/A</v>
      </c>
      <c r="O50" s="138">
        <f>IF(ISNUMBER('実質公債費比率（分子）の構造'!O$53),'実質公債費比率（分子）の構造'!O$53,NA())</f>
        <v>2389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62378</v>
      </c>
      <c r="E56" s="137"/>
      <c r="F56" s="137"/>
      <c r="G56" s="137">
        <f>'将来負担比率（分子）の構造'!J$52</f>
        <v>62394</v>
      </c>
      <c r="H56" s="137"/>
      <c r="I56" s="137"/>
      <c r="J56" s="137">
        <f>'将来負担比率（分子）の構造'!K$52</f>
        <v>62077</v>
      </c>
      <c r="K56" s="137"/>
      <c r="L56" s="137"/>
      <c r="M56" s="137">
        <f>'将来負担比率（分子）の構造'!L$52</f>
        <v>61981</v>
      </c>
      <c r="N56" s="137"/>
      <c r="O56" s="137"/>
      <c r="P56" s="137">
        <f>'将来負担比率（分子）の構造'!M$52</f>
        <v>61865</v>
      </c>
    </row>
    <row r="57" spans="1:16" x14ac:dyDescent="0.15">
      <c r="A57" s="137" t="s">
        <v>36</v>
      </c>
      <c r="B57" s="137"/>
      <c r="C57" s="137"/>
      <c r="D57" s="137">
        <f>'将来負担比率（分子）の構造'!I$51</f>
        <v>19929</v>
      </c>
      <c r="E57" s="137"/>
      <c r="F57" s="137"/>
      <c r="G57" s="137">
        <f>'将来負担比率（分子）の構造'!J$51</f>
        <v>19605</v>
      </c>
      <c r="H57" s="137"/>
      <c r="I57" s="137"/>
      <c r="J57" s="137">
        <f>'将来負担比率（分子）の構造'!K$51</f>
        <v>19093</v>
      </c>
      <c r="K57" s="137"/>
      <c r="L57" s="137"/>
      <c r="M57" s="137">
        <f>'将来負担比率（分子）の構造'!L$51</f>
        <v>20294</v>
      </c>
      <c r="N57" s="137"/>
      <c r="O57" s="137"/>
      <c r="P57" s="137">
        <f>'将来負担比率（分子）の構造'!M$51</f>
        <v>20821</v>
      </c>
    </row>
    <row r="58" spans="1:16" x14ac:dyDescent="0.15">
      <c r="A58" s="137" t="s">
        <v>35</v>
      </c>
      <c r="B58" s="137"/>
      <c r="C58" s="137"/>
      <c r="D58" s="137">
        <f>'将来負担比率（分子）の構造'!I$50</f>
        <v>4236</v>
      </c>
      <c r="E58" s="137"/>
      <c r="F58" s="137"/>
      <c r="G58" s="137">
        <f>'将来負担比率（分子）の構造'!J$50</f>
        <v>5783</v>
      </c>
      <c r="H58" s="137"/>
      <c r="I58" s="137"/>
      <c r="J58" s="137">
        <f>'将来負担比率（分子）の構造'!K$50</f>
        <v>6599</v>
      </c>
      <c r="K58" s="137"/>
      <c r="L58" s="137"/>
      <c r="M58" s="137">
        <f>'将来負担比率（分子）の構造'!L$50</f>
        <v>8929</v>
      </c>
      <c r="N58" s="137"/>
      <c r="O58" s="137"/>
      <c r="P58" s="137">
        <f>'将来負担比率（分子）の構造'!M$50</f>
        <v>9038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4585</v>
      </c>
      <c r="C61" s="137"/>
      <c r="D61" s="137"/>
      <c r="E61" s="137">
        <f>'将来負担比率（分子）の構造'!J$46</f>
        <v>4103</v>
      </c>
      <c r="F61" s="137"/>
      <c r="G61" s="137"/>
      <c r="H61" s="137">
        <f>'将来負担比率（分子）の構造'!K$46</f>
        <v>3604</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9394</v>
      </c>
      <c r="C62" s="137"/>
      <c r="D62" s="137"/>
      <c r="E62" s="137">
        <f>'将来負担比率（分子）の構造'!J$45</f>
        <v>8784</v>
      </c>
      <c r="F62" s="137"/>
      <c r="G62" s="137"/>
      <c r="H62" s="137">
        <f>'将来負担比率（分子）の構造'!K$45</f>
        <v>7420</v>
      </c>
      <c r="I62" s="137"/>
      <c r="J62" s="137"/>
      <c r="K62" s="137">
        <f>'将来負担比率（分子）の構造'!L$45</f>
        <v>6897</v>
      </c>
      <c r="L62" s="137"/>
      <c r="M62" s="137"/>
      <c r="N62" s="137">
        <f>'将来負担比率（分子）の構造'!M$45</f>
        <v>6796</v>
      </c>
      <c r="O62" s="137"/>
      <c r="P62" s="137"/>
    </row>
    <row r="63" spans="1:16" x14ac:dyDescent="0.15">
      <c r="A63" s="137" t="s">
        <v>28</v>
      </c>
      <c r="B63" s="137">
        <f>'将来負担比率（分子）の構造'!I$44</f>
        <v>7071</v>
      </c>
      <c r="C63" s="137"/>
      <c r="D63" s="137"/>
      <c r="E63" s="137">
        <f>'将来負担比率（分子）の構造'!J$44</f>
        <v>7351</v>
      </c>
      <c r="F63" s="137"/>
      <c r="G63" s="137"/>
      <c r="H63" s="137">
        <f>'将来負担比率（分子）の構造'!K$44</f>
        <v>7162</v>
      </c>
      <c r="I63" s="137"/>
      <c r="J63" s="137"/>
      <c r="K63" s="137">
        <f>'将来負担比率（分子）の構造'!L$44</f>
        <v>6797</v>
      </c>
      <c r="L63" s="137"/>
      <c r="M63" s="137"/>
      <c r="N63" s="137">
        <f>'将来負担比率（分子）の構造'!M$44</f>
        <v>6045</v>
      </c>
      <c r="O63" s="137"/>
      <c r="P63" s="137"/>
    </row>
    <row r="64" spans="1:16" x14ac:dyDescent="0.15">
      <c r="A64" s="137" t="s">
        <v>27</v>
      </c>
      <c r="B64" s="137">
        <f>'将来負担比率（分子）の構造'!I$43</f>
        <v>23523</v>
      </c>
      <c r="C64" s="137"/>
      <c r="D64" s="137"/>
      <c r="E64" s="137">
        <f>'将来負担比率（分子）の構造'!J$43</f>
        <v>22736</v>
      </c>
      <c r="F64" s="137"/>
      <c r="G64" s="137"/>
      <c r="H64" s="137">
        <f>'将来負担比率（分子）の構造'!K$43</f>
        <v>21254</v>
      </c>
      <c r="I64" s="137"/>
      <c r="J64" s="137"/>
      <c r="K64" s="137">
        <f>'将来負担比率（分子）の構造'!L$43</f>
        <v>20863</v>
      </c>
      <c r="L64" s="137"/>
      <c r="M64" s="137"/>
      <c r="N64" s="137">
        <f>'将来負担比率（分子）の構造'!M$43</f>
        <v>20304</v>
      </c>
      <c r="O64" s="137"/>
      <c r="P64" s="137"/>
    </row>
    <row r="65" spans="1:16" x14ac:dyDescent="0.15">
      <c r="A65" s="137" t="s">
        <v>26</v>
      </c>
      <c r="B65" s="137">
        <f>'将来負担比率（分子）の構造'!I$42</f>
        <v>1214</v>
      </c>
      <c r="C65" s="137"/>
      <c r="D65" s="137"/>
      <c r="E65" s="137">
        <f>'将来負担比率（分子）の構造'!J$42</f>
        <v>2035</v>
      </c>
      <c r="F65" s="137"/>
      <c r="G65" s="137"/>
      <c r="H65" s="137">
        <f>'将来負担比率（分子）の構造'!K$42</f>
        <v>1948</v>
      </c>
      <c r="I65" s="137"/>
      <c r="J65" s="137"/>
      <c r="K65" s="137">
        <f>'将来負担比率（分子）の構造'!L$42</f>
        <v>1763</v>
      </c>
      <c r="L65" s="137"/>
      <c r="M65" s="137"/>
      <c r="N65" s="137">
        <f>'将来負担比率（分子）の構造'!M$42</f>
        <v>1628</v>
      </c>
      <c r="O65" s="137"/>
      <c r="P65" s="137"/>
    </row>
    <row r="66" spans="1:16" x14ac:dyDescent="0.15">
      <c r="A66" s="137" t="s">
        <v>25</v>
      </c>
      <c r="B66" s="137">
        <f>'将来負担比率（分子）の構造'!I$41</f>
        <v>72988</v>
      </c>
      <c r="C66" s="137"/>
      <c r="D66" s="137"/>
      <c r="E66" s="137">
        <f>'将来負担比率（分子）の構造'!J$41</f>
        <v>73225</v>
      </c>
      <c r="F66" s="137"/>
      <c r="G66" s="137"/>
      <c r="H66" s="137">
        <f>'将来負担比率（分子）の構造'!K$41</f>
        <v>73563</v>
      </c>
      <c r="I66" s="137"/>
      <c r="J66" s="137"/>
      <c r="K66" s="137">
        <f>'将来負担比率（分子）の構造'!L$41</f>
        <v>79352</v>
      </c>
      <c r="L66" s="137"/>
      <c r="M66" s="137"/>
      <c r="N66" s="137">
        <f>'将来負担比率（分子）の構造'!M$41</f>
        <v>81870</v>
      </c>
      <c r="O66" s="137"/>
      <c r="P66" s="137"/>
    </row>
    <row r="67" spans="1:16" x14ac:dyDescent="0.15">
      <c r="A67" s="137" t="s">
        <v>63</v>
      </c>
      <c r="B67" s="137" t="e">
        <f>NA()</f>
        <v>#N/A</v>
      </c>
      <c r="C67" s="137">
        <f>IF(ISNUMBER('将来負担比率（分子）の構造'!I$53), IF('将来負担比率（分子）の構造'!I$53 &lt; 0, 0, '将来負担比率（分子）の構造'!I$53), NA())</f>
        <v>32232</v>
      </c>
      <c r="D67" s="137" t="e">
        <f>NA()</f>
        <v>#N/A</v>
      </c>
      <c r="E67" s="137" t="e">
        <f>NA()</f>
        <v>#N/A</v>
      </c>
      <c r="F67" s="137">
        <f>IF(ISNUMBER('将来負担比率（分子）の構造'!J$53), IF('将来負担比率（分子）の構造'!J$53 &lt; 0, 0, '将来負担比率（分子）の構造'!J$53), NA())</f>
        <v>30452</v>
      </c>
      <c r="G67" s="137" t="e">
        <f>NA()</f>
        <v>#N/A</v>
      </c>
      <c r="H67" s="137" t="e">
        <f>NA()</f>
        <v>#N/A</v>
      </c>
      <c r="I67" s="137">
        <f>IF(ISNUMBER('将来負担比率（分子）の構造'!K$53), IF('将来負担比率（分子）の構造'!K$53 &lt; 0, 0, '将来負担比率（分子）の構造'!K$53), NA())</f>
        <v>27182</v>
      </c>
      <c r="J67" s="137" t="e">
        <f>NA()</f>
        <v>#N/A</v>
      </c>
      <c r="K67" s="137" t="e">
        <f>NA()</f>
        <v>#N/A</v>
      </c>
      <c r="L67" s="137">
        <f>IF(ISNUMBER('将来負担比率（分子）の構造'!L$53), IF('将来負担比率（分子）の構造'!L$53 &lt; 0, 0, '将来負担比率（分子）の構造'!L$53), NA())</f>
        <v>24468</v>
      </c>
      <c r="M67" s="137" t="e">
        <f>NA()</f>
        <v>#N/A</v>
      </c>
      <c r="N67" s="137" t="e">
        <f>NA()</f>
        <v>#N/A</v>
      </c>
      <c r="O67" s="137">
        <f>IF(ISNUMBER('将来負担比率（分子）の構造'!M$53), IF('将来負担比率（分子）の構造'!M$53 &lt; 0, 0, '将来負担比率（分子）の構造'!M$53), NA())</f>
        <v>24918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27615319</v>
      </c>
      <c r="S5" s="671"/>
      <c r="T5" s="671"/>
      <c r="U5" s="671"/>
      <c r="V5" s="671"/>
      <c r="W5" s="671"/>
      <c r="X5" s="671"/>
      <c r="Y5" s="718"/>
      <c r="Z5" s="731">
        <v>34.799999999999997</v>
      </c>
      <c r="AA5" s="731"/>
      <c r="AB5" s="731"/>
      <c r="AC5" s="731"/>
      <c r="AD5" s="732">
        <v>25664001</v>
      </c>
      <c r="AE5" s="732"/>
      <c r="AF5" s="732"/>
      <c r="AG5" s="732"/>
      <c r="AH5" s="732"/>
      <c r="AI5" s="732"/>
      <c r="AJ5" s="732"/>
      <c r="AK5" s="732"/>
      <c r="AL5" s="719">
        <v>68.8</v>
      </c>
      <c r="AM5" s="688"/>
      <c r="AN5" s="688"/>
      <c r="AO5" s="720"/>
      <c r="AP5" s="707" t="s">
        <v>208</v>
      </c>
      <c r="AQ5" s="708"/>
      <c r="AR5" s="708"/>
      <c r="AS5" s="708"/>
      <c r="AT5" s="708"/>
      <c r="AU5" s="708"/>
      <c r="AV5" s="708"/>
      <c r="AW5" s="708"/>
      <c r="AX5" s="708"/>
      <c r="AY5" s="708"/>
      <c r="AZ5" s="708"/>
      <c r="BA5" s="708"/>
      <c r="BB5" s="708"/>
      <c r="BC5" s="708"/>
      <c r="BD5" s="708"/>
      <c r="BE5" s="708"/>
      <c r="BF5" s="709"/>
      <c r="BG5" s="620">
        <v>25633896</v>
      </c>
      <c r="BH5" s="621"/>
      <c r="BI5" s="621"/>
      <c r="BJ5" s="621"/>
      <c r="BK5" s="621"/>
      <c r="BL5" s="621"/>
      <c r="BM5" s="621"/>
      <c r="BN5" s="622"/>
      <c r="BO5" s="673">
        <v>92.8</v>
      </c>
      <c r="BP5" s="673"/>
      <c r="BQ5" s="673"/>
      <c r="BR5" s="673"/>
      <c r="BS5" s="674">
        <v>301992</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758965</v>
      </c>
      <c r="S6" s="621"/>
      <c r="T6" s="621"/>
      <c r="U6" s="621"/>
      <c r="V6" s="621"/>
      <c r="W6" s="621"/>
      <c r="X6" s="621"/>
      <c r="Y6" s="622"/>
      <c r="Z6" s="673">
        <v>1</v>
      </c>
      <c r="AA6" s="673"/>
      <c r="AB6" s="673"/>
      <c r="AC6" s="673"/>
      <c r="AD6" s="674">
        <v>758965</v>
      </c>
      <c r="AE6" s="674"/>
      <c r="AF6" s="674"/>
      <c r="AG6" s="674"/>
      <c r="AH6" s="674"/>
      <c r="AI6" s="674"/>
      <c r="AJ6" s="674"/>
      <c r="AK6" s="674"/>
      <c r="AL6" s="643">
        <v>2</v>
      </c>
      <c r="AM6" s="675"/>
      <c r="AN6" s="675"/>
      <c r="AO6" s="676"/>
      <c r="AP6" s="617" t="s">
        <v>213</v>
      </c>
      <c r="AQ6" s="618"/>
      <c r="AR6" s="618"/>
      <c r="AS6" s="618"/>
      <c r="AT6" s="618"/>
      <c r="AU6" s="618"/>
      <c r="AV6" s="618"/>
      <c r="AW6" s="618"/>
      <c r="AX6" s="618"/>
      <c r="AY6" s="618"/>
      <c r="AZ6" s="618"/>
      <c r="BA6" s="618"/>
      <c r="BB6" s="618"/>
      <c r="BC6" s="618"/>
      <c r="BD6" s="618"/>
      <c r="BE6" s="618"/>
      <c r="BF6" s="619"/>
      <c r="BG6" s="620">
        <v>25633896</v>
      </c>
      <c r="BH6" s="621"/>
      <c r="BI6" s="621"/>
      <c r="BJ6" s="621"/>
      <c r="BK6" s="621"/>
      <c r="BL6" s="621"/>
      <c r="BM6" s="621"/>
      <c r="BN6" s="622"/>
      <c r="BO6" s="673">
        <v>92.8</v>
      </c>
      <c r="BP6" s="673"/>
      <c r="BQ6" s="673"/>
      <c r="BR6" s="673"/>
      <c r="BS6" s="674">
        <v>301992</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389743</v>
      </c>
      <c r="CS6" s="621"/>
      <c r="CT6" s="621"/>
      <c r="CU6" s="621"/>
      <c r="CV6" s="621"/>
      <c r="CW6" s="621"/>
      <c r="CX6" s="621"/>
      <c r="CY6" s="622"/>
      <c r="CZ6" s="673">
        <v>0.5</v>
      </c>
      <c r="DA6" s="673"/>
      <c r="DB6" s="673"/>
      <c r="DC6" s="673"/>
      <c r="DD6" s="626" t="s">
        <v>215</v>
      </c>
      <c r="DE6" s="621"/>
      <c r="DF6" s="621"/>
      <c r="DG6" s="621"/>
      <c r="DH6" s="621"/>
      <c r="DI6" s="621"/>
      <c r="DJ6" s="621"/>
      <c r="DK6" s="621"/>
      <c r="DL6" s="621"/>
      <c r="DM6" s="621"/>
      <c r="DN6" s="621"/>
      <c r="DO6" s="621"/>
      <c r="DP6" s="622"/>
      <c r="DQ6" s="626">
        <v>389727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20688</v>
      </c>
      <c r="S7" s="621"/>
      <c r="T7" s="621"/>
      <c r="U7" s="621"/>
      <c r="V7" s="621"/>
      <c r="W7" s="621"/>
      <c r="X7" s="621"/>
      <c r="Y7" s="622"/>
      <c r="Z7" s="673">
        <v>0</v>
      </c>
      <c r="AA7" s="673"/>
      <c r="AB7" s="673"/>
      <c r="AC7" s="673"/>
      <c r="AD7" s="674">
        <v>20688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10068601</v>
      </c>
      <c r="BH7" s="621"/>
      <c r="BI7" s="621"/>
      <c r="BJ7" s="621"/>
      <c r="BK7" s="621"/>
      <c r="BL7" s="621"/>
      <c r="BM7" s="621"/>
      <c r="BN7" s="622"/>
      <c r="BO7" s="673">
        <v>36.5</v>
      </c>
      <c r="BP7" s="673"/>
      <c r="BQ7" s="673"/>
      <c r="BR7" s="673"/>
      <c r="BS7" s="674">
        <v>301992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6831912</v>
      </c>
      <c r="CS7" s="621"/>
      <c r="CT7" s="621"/>
      <c r="CU7" s="621"/>
      <c r="CV7" s="621"/>
      <c r="CW7" s="621"/>
      <c r="CX7" s="621"/>
      <c r="CY7" s="622"/>
      <c r="CZ7" s="673">
        <v>8.8000000000000007</v>
      </c>
      <c r="DA7" s="673"/>
      <c r="DB7" s="673"/>
      <c r="DC7" s="673"/>
      <c r="DD7" s="626">
        <v>699849</v>
      </c>
      <c r="DE7" s="621"/>
      <c r="DF7" s="621"/>
      <c r="DG7" s="621"/>
      <c r="DH7" s="621"/>
      <c r="DI7" s="621"/>
      <c r="DJ7" s="621"/>
      <c r="DK7" s="621"/>
      <c r="DL7" s="621"/>
      <c r="DM7" s="621"/>
      <c r="DN7" s="621"/>
      <c r="DO7" s="621"/>
      <c r="DP7" s="622"/>
      <c r="DQ7" s="626">
        <v>5744409</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38425</v>
      </c>
      <c r="S8" s="621"/>
      <c r="T8" s="621"/>
      <c r="U8" s="621"/>
      <c r="V8" s="621"/>
      <c r="W8" s="621"/>
      <c r="X8" s="621"/>
      <c r="Y8" s="622"/>
      <c r="Z8" s="673">
        <v>0</v>
      </c>
      <c r="AA8" s="673"/>
      <c r="AB8" s="673"/>
      <c r="AC8" s="673"/>
      <c r="AD8" s="674">
        <v>38425</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281388</v>
      </c>
      <c r="BH8" s="621"/>
      <c r="BI8" s="621"/>
      <c r="BJ8" s="621"/>
      <c r="BK8" s="621"/>
      <c r="BL8" s="621"/>
      <c r="BM8" s="621"/>
      <c r="BN8" s="622"/>
      <c r="BO8" s="673">
        <v>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32444913</v>
      </c>
      <c r="CS8" s="621"/>
      <c r="CT8" s="621"/>
      <c r="CU8" s="621"/>
      <c r="CV8" s="621"/>
      <c r="CW8" s="621"/>
      <c r="CX8" s="621"/>
      <c r="CY8" s="622"/>
      <c r="CZ8" s="673">
        <v>41.6</v>
      </c>
      <c r="DA8" s="673"/>
      <c r="DB8" s="673"/>
      <c r="DC8" s="673"/>
      <c r="DD8" s="626">
        <v>1311816</v>
      </c>
      <c r="DE8" s="621"/>
      <c r="DF8" s="621"/>
      <c r="DG8" s="621"/>
      <c r="DH8" s="621"/>
      <c r="DI8" s="621"/>
      <c r="DJ8" s="621"/>
      <c r="DK8" s="621"/>
      <c r="DL8" s="621"/>
      <c r="DM8" s="621"/>
      <c r="DN8" s="621"/>
      <c r="DO8" s="621"/>
      <c r="DP8" s="622"/>
      <c r="DQ8" s="626">
        <v>12899783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23167</v>
      </c>
      <c r="S9" s="621"/>
      <c r="T9" s="621"/>
      <c r="U9" s="621"/>
      <c r="V9" s="621"/>
      <c r="W9" s="621"/>
      <c r="X9" s="621"/>
      <c r="Y9" s="622"/>
      <c r="Z9" s="673">
        <v>0</v>
      </c>
      <c r="AA9" s="673"/>
      <c r="AB9" s="673"/>
      <c r="AC9" s="673"/>
      <c r="AD9" s="674">
        <v>23167</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7590542</v>
      </c>
      <c r="BH9" s="621"/>
      <c r="BI9" s="621"/>
      <c r="BJ9" s="621"/>
      <c r="BK9" s="621"/>
      <c r="BL9" s="621"/>
      <c r="BM9" s="621"/>
      <c r="BN9" s="622"/>
      <c r="BO9" s="673">
        <v>27.5</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7467791</v>
      </c>
      <c r="CS9" s="621"/>
      <c r="CT9" s="621"/>
      <c r="CU9" s="621"/>
      <c r="CV9" s="621"/>
      <c r="CW9" s="621"/>
      <c r="CX9" s="621"/>
      <c r="CY9" s="622"/>
      <c r="CZ9" s="673">
        <v>9.6</v>
      </c>
      <c r="DA9" s="673"/>
      <c r="DB9" s="673"/>
      <c r="DC9" s="673"/>
      <c r="DD9" s="626">
        <v>2221435</v>
      </c>
      <c r="DE9" s="621"/>
      <c r="DF9" s="621"/>
      <c r="DG9" s="621"/>
      <c r="DH9" s="621"/>
      <c r="DI9" s="621"/>
      <c r="DJ9" s="621"/>
      <c r="DK9" s="621"/>
      <c r="DL9" s="621"/>
      <c r="DM9" s="621"/>
      <c r="DN9" s="621"/>
      <c r="DO9" s="621"/>
      <c r="DP9" s="622"/>
      <c r="DQ9" s="626">
        <v>4378180</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3237420</v>
      </c>
      <c r="S10" s="621"/>
      <c r="T10" s="621"/>
      <c r="U10" s="621"/>
      <c r="V10" s="621"/>
      <c r="W10" s="621"/>
      <c r="X10" s="621"/>
      <c r="Y10" s="622"/>
      <c r="Z10" s="673">
        <v>4.0999999999999996</v>
      </c>
      <c r="AA10" s="673"/>
      <c r="AB10" s="673"/>
      <c r="AC10" s="673"/>
      <c r="AD10" s="674">
        <v>3237420</v>
      </c>
      <c r="AE10" s="674"/>
      <c r="AF10" s="674"/>
      <c r="AG10" s="674"/>
      <c r="AH10" s="674"/>
      <c r="AI10" s="674"/>
      <c r="AJ10" s="674"/>
      <c r="AK10" s="674"/>
      <c r="AL10" s="643">
        <v>8.6999999999999993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614741</v>
      </c>
      <c r="BH10" s="621"/>
      <c r="BI10" s="621"/>
      <c r="BJ10" s="621"/>
      <c r="BK10" s="621"/>
      <c r="BL10" s="621"/>
      <c r="BM10" s="621"/>
      <c r="BN10" s="622"/>
      <c r="BO10" s="673">
        <v>2.2000000000000002</v>
      </c>
      <c r="BP10" s="673"/>
      <c r="BQ10" s="673"/>
      <c r="BR10" s="673"/>
      <c r="BS10" s="626">
        <v>56282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404443</v>
      </c>
      <c r="CS10" s="621"/>
      <c r="CT10" s="621"/>
      <c r="CU10" s="621"/>
      <c r="CV10" s="621"/>
      <c r="CW10" s="621"/>
      <c r="CX10" s="621"/>
      <c r="CY10" s="622"/>
      <c r="CZ10" s="673">
        <v>0.5</v>
      </c>
      <c r="DA10" s="673"/>
      <c r="DB10" s="673"/>
      <c r="DC10" s="673"/>
      <c r="DD10" s="626" t="s">
        <v>110</v>
      </c>
      <c r="DE10" s="621"/>
      <c r="DF10" s="621"/>
      <c r="DG10" s="621"/>
      <c r="DH10" s="621"/>
      <c r="DI10" s="621"/>
      <c r="DJ10" s="621"/>
      <c r="DK10" s="621"/>
      <c r="DL10" s="621"/>
      <c r="DM10" s="621"/>
      <c r="DN10" s="621"/>
      <c r="DO10" s="621"/>
      <c r="DP10" s="622"/>
      <c r="DQ10" s="626">
        <v>271516</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167054</v>
      </c>
      <c r="S11" s="621"/>
      <c r="T11" s="621"/>
      <c r="U11" s="621"/>
      <c r="V11" s="621"/>
      <c r="W11" s="621"/>
      <c r="X11" s="621"/>
      <c r="Y11" s="622"/>
      <c r="Z11" s="673">
        <v>0.2</v>
      </c>
      <c r="AA11" s="673"/>
      <c r="AB11" s="673"/>
      <c r="AC11" s="673"/>
      <c r="AD11" s="674">
        <v>167054</v>
      </c>
      <c r="AE11" s="674"/>
      <c r="AF11" s="674"/>
      <c r="AG11" s="674"/>
      <c r="AH11" s="674"/>
      <c r="AI11" s="674"/>
      <c r="AJ11" s="674"/>
      <c r="AK11" s="674"/>
      <c r="AL11" s="643">
        <v>0.4</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1581930</v>
      </c>
      <c r="BH11" s="621"/>
      <c r="BI11" s="621"/>
      <c r="BJ11" s="621"/>
      <c r="BK11" s="621"/>
      <c r="BL11" s="621"/>
      <c r="BM11" s="621"/>
      <c r="BN11" s="622"/>
      <c r="BO11" s="673">
        <v>5.7</v>
      </c>
      <c r="BP11" s="673"/>
      <c r="BQ11" s="673"/>
      <c r="BR11" s="673"/>
      <c r="BS11" s="626">
        <v>245710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361527</v>
      </c>
      <c r="CS11" s="621"/>
      <c r="CT11" s="621"/>
      <c r="CU11" s="621"/>
      <c r="CV11" s="621"/>
      <c r="CW11" s="621"/>
      <c r="CX11" s="621"/>
      <c r="CY11" s="622"/>
      <c r="CZ11" s="673">
        <v>0.5</v>
      </c>
      <c r="DA11" s="673"/>
      <c r="DB11" s="673"/>
      <c r="DC11" s="673"/>
      <c r="DD11" s="626">
        <v>24353</v>
      </c>
      <c r="DE11" s="621"/>
      <c r="DF11" s="621"/>
      <c r="DG11" s="621"/>
      <c r="DH11" s="621"/>
      <c r="DI11" s="621"/>
      <c r="DJ11" s="621"/>
      <c r="DK11" s="621"/>
      <c r="DL11" s="621"/>
      <c r="DM11" s="621"/>
      <c r="DN11" s="621"/>
      <c r="DO11" s="621"/>
      <c r="DP11" s="622"/>
      <c r="DQ11" s="626">
        <v>303660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13417795</v>
      </c>
      <c r="BH12" s="621"/>
      <c r="BI12" s="621"/>
      <c r="BJ12" s="621"/>
      <c r="BK12" s="621"/>
      <c r="BL12" s="621"/>
      <c r="BM12" s="621"/>
      <c r="BN12" s="622"/>
      <c r="BO12" s="673">
        <v>48.6</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2341778</v>
      </c>
      <c r="CS12" s="621"/>
      <c r="CT12" s="621"/>
      <c r="CU12" s="621"/>
      <c r="CV12" s="621"/>
      <c r="CW12" s="621"/>
      <c r="CX12" s="621"/>
      <c r="CY12" s="622"/>
      <c r="CZ12" s="673">
        <v>3</v>
      </c>
      <c r="DA12" s="673"/>
      <c r="DB12" s="673"/>
      <c r="DC12" s="673"/>
      <c r="DD12" s="626">
        <v>20320</v>
      </c>
      <c r="DE12" s="621"/>
      <c r="DF12" s="621"/>
      <c r="DG12" s="621"/>
      <c r="DH12" s="621"/>
      <c r="DI12" s="621"/>
      <c r="DJ12" s="621"/>
      <c r="DK12" s="621"/>
      <c r="DL12" s="621"/>
      <c r="DM12" s="621"/>
      <c r="DN12" s="621"/>
      <c r="DO12" s="621"/>
      <c r="DP12" s="622"/>
      <c r="DQ12" s="626">
        <v>895803</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96473</v>
      </c>
      <c r="S13" s="621"/>
      <c r="T13" s="621"/>
      <c r="U13" s="621"/>
      <c r="V13" s="621"/>
      <c r="W13" s="621"/>
      <c r="X13" s="621"/>
      <c r="Y13" s="622"/>
      <c r="Z13" s="673">
        <v>0.1</v>
      </c>
      <c r="AA13" s="673"/>
      <c r="AB13" s="673"/>
      <c r="AC13" s="673"/>
      <c r="AD13" s="674">
        <v>96473</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13251955</v>
      </c>
      <c r="BH13" s="621"/>
      <c r="BI13" s="621"/>
      <c r="BJ13" s="621"/>
      <c r="BK13" s="621"/>
      <c r="BL13" s="621"/>
      <c r="BM13" s="621"/>
      <c r="BN13" s="622"/>
      <c r="BO13" s="673">
        <v>48</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9728503</v>
      </c>
      <c r="CS13" s="621"/>
      <c r="CT13" s="621"/>
      <c r="CU13" s="621"/>
      <c r="CV13" s="621"/>
      <c r="CW13" s="621"/>
      <c r="CX13" s="621"/>
      <c r="CY13" s="622"/>
      <c r="CZ13" s="673">
        <v>12.5</v>
      </c>
      <c r="DA13" s="673"/>
      <c r="DB13" s="673"/>
      <c r="DC13" s="673"/>
      <c r="DD13" s="626">
        <v>4501779</v>
      </c>
      <c r="DE13" s="621"/>
      <c r="DF13" s="621"/>
      <c r="DG13" s="621"/>
      <c r="DH13" s="621"/>
      <c r="DI13" s="621"/>
      <c r="DJ13" s="621"/>
      <c r="DK13" s="621"/>
      <c r="DL13" s="621"/>
      <c r="DM13" s="621"/>
      <c r="DN13" s="621"/>
      <c r="DO13" s="621"/>
      <c r="DP13" s="622"/>
      <c r="DQ13" s="626">
        <v>5006801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302337</v>
      </c>
      <c r="BH14" s="621"/>
      <c r="BI14" s="621"/>
      <c r="BJ14" s="621"/>
      <c r="BK14" s="621"/>
      <c r="BL14" s="621"/>
      <c r="BM14" s="621"/>
      <c r="BN14" s="622"/>
      <c r="BO14" s="673">
        <v>1.1000000000000001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2622573</v>
      </c>
      <c r="CS14" s="621"/>
      <c r="CT14" s="621"/>
      <c r="CU14" s="621"/>
      <c r="CV14" s="621"/>
      <c r="CW14" s="621"/>
      <c r="CX14" s="621"/>
      <c r="CY14" s="622"/>
      <c r="CZ14" s="673">
        <v>3.4</v>
      </c>
      <c r="DA14" s="673"/>
      <c r="DB14" s="673"/>
      <c r="DC14" s="673"/>
      <c r="DD14" s="626">
        <v>762247</v>
      </c>
      <c r="DE14" s="621"/>
      <c r="DF14" s="621"/>
      <c r="DG14" s="621"/>
      <c r="DH14" s="621"/>
      <c r="DI14" s="621"/>
      <c r="DJ14" s="621"/>
      <c r="DK14" s="621"/>
      <c r="DL14" s="621"/>
      <c r="DM14" s="621"/>
      <c r="DN14" s="621"/>
      <c r="DO14" s="621"/>
      <c r="DP14" s="622"/>
      <c r="DQ14" s="626">
        <v>2050250</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110312</v>
      </c>
      <c r="S15" s="621"/>
      <c r="T15" s="621"/>
      <c r="U15" s="621"/>
      <c r="V15" s="621"/>
      <c r="W15" s="621"/>
      <c r="X15" s="621"/>
      <c r="Y15" s="622"/>
      <c r="Z15" s="673">
        <v>0.1</v>
      </c>
      <c r="AA15" s="673"/>
      <c r="AB15" s="673"/>
      <c r="AC15" s="673"/>
      <c r="AD15" s="674">
        <v>110312</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1816561</v>
      </c>
      <c r="BH15" s="621"/>
      <c r="BI15" s="621"/>
      <c r="BJ15" s="621"/>
      <c r="BK15" s="621"/>
      <c r="BL15" s="621"/>
      <c r="BM15" s="621"/>
      <c r="BN15" s="622"/>
      <c r="BO15" s="673">
        <v>6.6</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7937407</v>
      </c>
      <c r="CS15" s="621"/>
      <c r="CT15" s="621"/>
      <c r="CU15" s="621"/>
      <c r="CV15" s="621"/>
      <c r="CW15" s="621"/>
      <c r="CX15" s="621"/>
      <c r="CY15" s="622"/>
      <c r="CZ15" s="673">
        <v>10.199999999999999</v>
      </c>
      <c r="DA15" s="673"/>
      <c r="DB15" s="673"/>
      <c r="DC15" s="673"/>
      <c r="DD15" s="626">
        <v>3083246</v>
      </c>
      <c r="DE15" s="621"/>
      <c r="DF15" s="621"/>
      <c r="DG15" s="621"/>
      <c r="DH15" s="621"/>
      <c r="DI15" s="621"/>
      <c r="DJ15" s="621"/>
      <c r="DK15" s="621"/>
      <c r="DL15" s="621"/>
      <c r="DM15" s="621"/>
      <c r="DN15" s="621"/>
      <c r="DO15" s="621"/>
      <c r="DP15" s="622"/>
      <c r="DQ15" s="626">
        <v>4911820</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7290784</v>
      </c>
      <c r="S16" s="621"/>
      <c r="T16" s="621"/>
      <c r="U16" s="621"/>
      <c r="V16" s="621"/>
      <c r="W16" s="621"/>
      <c r="X16" s="621"/>
      <c r="Y16" s="622"/>
      <c r="Z16" s="673">
        <v>9.1999999999999993</v>
      </c>
      <c r="AA16" s="673"/>
      <c r="AB16" s="673"/>
      <c r="AC16" s="673"/>
      <c r="AD16" s="674">
        <v>6927209</v>
      </c>
      <c r="AE16" s="674"/>
      <c r="AF16" s="674"/>
      <c r="AG16" s="674"/>
      <c r="AH16" s="674"/>
      <c r="AI16" s="674"/>
      <c r="AJ16" s="674"/>
      <c r="AK16" s="674"/>
      <c r="AL16" s="643">
        <v>18.600000000000001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28602</v>
      </c>
      <c r="BH16" s="621"/>
      <c r="BI16" s="621"/>
      <c r="BJ16" s="621"/>
      <c r="BK16" s="621"/>
      <c r="BL16" s="621"/>
      <c r="BM16" s="621"/>
      <c r="BN16" s="622"/>
      <c r="BO16" s="673">
        <v>0.1</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6927209</v>
      </c>
      <c r="S17" s="621"/>
      <c r="T17" s="621"/>
      <c r="U17" s="621"/>
      <c r="V17" s="621"/>
      <c r="W17" s="621"/>
      <c r="X17" s="621"/>
      <c r="Y17" s="622"/>
      <c r="Z17" s="673">
        <v>8.6999999999999993</v>
      </c>
      <c r="AA17" s="673"/>
      <c r="AB17" s="673"/>
      <c r="AC17" s="673"/>
      <c r="AD17" s="674">
        <v>6927209</v>
      </c>
      <c r="AE17" s="674"/>
      <c r="AF17" s="674"/>
      <c r="AG17" s="674"/>
      <c r="AH17" s="674"/>
      <c r="AI17" s="674"/>
      <c r="AJ17" s="674"/>
      <c r="AK17" s="674"/>
      <c r="AL17" s="643">
        <v>18.600000000000001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7510297</v>
      </c>
      <c r="CS17" s="621"/>
      <c r="CT17" s="621"/>
      <c r="CU17" s="621"/>
      <c r="CV17" s="621"/>
      <c r="CW17" s="621"/>
      <c r="CX17" s="621"/>
      <c r="CY17" s="622"/>
      <c r="CZ17" s="673">
        <v>9.6</v>
      </c>
      <c r="DA17" s="673"/>
      <c r="DB17" s="673"/>
      <c r="DC17" s="673"/>
      <c r="DD17" s="626" t="s">
        <v>110</v>
      </c>
      <c r="DE17" s="621"/>
      <c r="DF17" s="621"/>
      <c r="DG17" s="621"/>
      <c r="DH17" s="621"/>
      <c r="DI17" s="621"/>
      <c r="DJ17" s="621"/>
      <c r="DK17" s="621"/>
      <c r="DL17" s="621"/>
      <c r="DM17" s="621"/>
      <c r="DN17" s="621"/>
      <c r="DO17" s="621"/>
      <c r="DP17" s="622"/>
      <c r="DQ17" s="626">
        <v>6966118</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363502</v>
      </c>
      <c r="S18" s="621"/>
      <c r="T18" s="621"/>
      <c r="U18" s="621"/>
      <c r="V18" s="621"/>
      <c r="W18" s="621"/>
      <c r="X18" s="621"/>
      <c r="Y18" s="622"/>
      <c r="Z18" s="673">
        <v>0.5</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73</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1981423</v>
      </c>
      <c r="BH19" s="621"/>
      <c r="BI19" s="621"/>
      <c r="BJ19" s="621"/>
      <c r="BK19" s="621"/>
      <c r="BL19" s="621"/>
      <c r="BM19" s="621"/>
      <c r="BN19" s="622"/>
      <c r="BO19" s="673">
        <v>7.2</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39358607</v>
      </c>
      <c r="S20" s="621"/>
      <c r="T20" s="621"/>
      <c r="U20" s="621"/>
      <c r="V20" s="621"/>
      <c r="W20" s="621"/>
      <c r="X20" s="621"/>
      <c r="Y20" s="622"/>
      <c r="Z20" s="673">
        <v>49.7</v>
      </c>
      <c r="AA20" s="673"/>
      <c r="AB20" s="673"/>
      <c r="AC20" s="673"/>
      <c r="AD20" s="674">
        <v>37043714</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1981423</v>
      </c>
      <c r="BH20" s="621"/>
      <c r="BI20" s="621"/>
      <c r="BJ20" s="621"/>
      <c r="BK20" s="621"/>
      <c r="BL20" s="621"/>
      <c r="BM20" s="621"/>
      <c r="BN20" s="622"/>
      <c r="BO20" s="673">
        <v>7.2</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78040887</v>
      </c>
      <c r="CS20" s="621"/>
      <c r="CT20" s="621"/>
      <c r="CU20" s="621"/>
      <c r="CV20" s="621"/>
      <c r="CW20" s="621"/>
      <c r="CX20" s="621"/>
      <c r="CY20" s="622"/>
      <c r="CZ20" s="673">
        <v>100</v>
      </c>
      <c r="DA20" s="673"/>
      <c r="DB20" s="673"/>
      <c r="DC20" s="673"/>
      <c r="DD20" s="626">
        <v>12625045</v>
      </c>
      <c r="DE20" s="621"/>
      <c r="DF20" s="621"/>
      <c r="DG20" s="621"/>
      <c r="DH20" s="621"/>
      <c r="DI20" s="621"/>
      <c r="DJ20" s="621"/>
      <c r="DK20" s="621"/>
      <c r="DL20" s="621"/>
      <c r="DM20" s="621"/>
      <c r="DN20" s="621"/>
      <c r="DO20" s="621"/>
      <c r="DP20" s="622"/>
      <c r="DQ20" s="626">
        <v>43818067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33902</v>
      </c>
      <c r="S21" s="621"/>
      <c r="T21" s="621"/>
      <c r="U21" s="621"/>
      <c r="V21" s="621"/>
      <c r="W21" s="621"/>
      <c r="X21" s="621"/>
      <c r="Y21" s="622"/>
      <c r="Z21" s="673">
        <v>0</v>
      </c>
      <c r="AA21" s="673"/>
      <c r="AB21" s="673"/>
      <c r="AC21" s="673"/>
      <c r="AD21" s="674">
        <v>33902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30105</v>
      </c>
      <c r="BH21" s="621"/>
      <c r="BI21" s="621"/>
      <c r="BJ21" s="621"/>
      <c r="BK21" s="621"/>
      <c r="BL21" s="621"/>
      <c r="BM21" s="621"/>
      <c r="BN21" s="622"/>
      <c r="BO21" s="673">
        <v>0.1</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732206</v>
      </c>
      <c r="S22" s="621"/>
      <c r="T22" s="621"/>
      <c r="U22" s="621"/>
      <c r="V22" s="621"/>
      <c r="W22" s="621"/>
      <c r="X22" s="621"/>
      <c r="Y22" s="622"/>
      <c r="Z22" s="673">
        <v>0.9</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1488371</v>
      </c>
      <c r="S23" s="621"/>
      <c r="T23" s="621"/>
      <c r="U23" s="621"/>
      <c r="V23" s="621"/>
      <c r="W23" s="621"/>
      <c r="X23" s="621"/>
      <c r="Y23" s="622"/>
      <c r="Z23" s="673">
        <v>1.9</v>
      </c>
      <c r="AA23" s="673"/>
      <c r="AB23" s="673"/>
      <c r="AC23" s="673"/>
      <c r="AD23" s="674">
        <v>5133</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1951318</v>
      </c>
      <c r="BH23" s="621"/>
      <c r="BI23" s="621"/>
      <c r="BJ23" s="621"/>
      <c r="BK23" s="621"/>
      <c r="BL23" s="621"/>
      <c r="BM23" s="621"/>
      <c r="BN23" s="622"/>
      <c r="BO23" s="673">
        <v>7.1</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862799</v>
      </c>
      <c r="S24" s="621"/>
      <c r="T24" s="621"/>
      <c r="U24" s="621"/>
      <c r="V24" s="621"/>
      <c r="W24" s="621"/>
      <c r="X24" s="621"/>
      <c r="Y24" s="622"/>
      <c r="Z24" s="673">
        <v>1.1000000000000001</v>
      </c>
      <c r="AA24" s="673"/>
      <c r="AB24" s="673"/>
      <c r="AC24" s="673"/>
      <c r="AD24" s="674">
        <v>82184</v>
      </c>
      <c r="AE24" s="674"/>
      <c r="AF24" s="674"/>
      <c r="AG24" s="674"/>
      <c r="AH24" s="674"/>
      <c r="AI24" s="674"/>
      <c r="AJ24" s="674"/>
      <c r="AK24" s="674"/>
      <c r="AL24" s="643">
        <v>0.2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39073488</v>
      </c>
      <c r="CS24" s="671"/>
      <c r="CT24" s="671"/>
      <c r="CU24" s="671"/>
      <c r="CV24" s="671"/>
      <c r="CW24" s="671"/>
      <c r="CX24" s="671"/>
      <c r="CY24" s="718"/>
      <c r="CZ24" s="722">
        <v>50.1</v>
      </c>
      <c r="DA24" s="723"/>
      <c r="DB24" s="723"/>
      <c r="DC24" s="724"/>
      <c r="DD24" s="717">
        <v>21034585</v>
      </c>
      <c r="DE24" s="671"/>
      <c r="DF24" s="671"/>
      <c r="DG24" s="671"/>
      <c r="DH24" s="671"/>
      <c r="DI24" s="671"/>
      <c r="DJ24" s="671"/>
      <c r="DK24" s="718"/>
      <c r="DL24" s="717">
        <v>20816313</v>
      </c>
      <c r="DM24" s="671"/>
      <c r="DN24" s="671"/>
      <c r="DO24" s="671"/>
      <c r="DP24" s="671"/>
      <c r="DQ24" s="671"/>
      <c r="DR24" s="671"/>
      <c r="DS24" s="671"/>
      <c r="DT24" s="671"/>
      <c r="DU24" s="671"/>
      <c r="DV24" s="718"/>
      <c r="DW24" s="719">
        <v>52.1</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17177684</v>
      </c>
      <c r="S25" s="621"/>
      <c r="T25" s="621"/>
      <c r="U25" s="621"/>
      <c r="V25" s="621"/>
      <c r="W25" s="621"/>
      <c r="X25" s="621"/>
      <c r="Y25" s="622"/>
      <c r="Z25" s="673">
        <v>21.7</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8834048</v>
      </c>
      <c r="CS25" s="639"/>
      <c r="CT25" s="639"/>
      <c r="CU25" s="639"/>
      <c r="CV25" s="639"/>
      <c r="CW25" s="639"/>
      <c r="CX25" s="639"/>
      <c r="CY25" s="640"/>
      <c r="CZ25" s="623">
        <v>11.3</v>
      </c>
      <c r="DA25" s="641"/>
      <c r="DB25" s="641"/>
      <c r="DC25" s="642"/>
      <c r="DD25" s="626">
        <v>7988849</v>
      </c>
      <c r="DE25" s="639"/>
      <c r="DF25" s="639"/>
      <c r="DG25" s="639"/>
      <c r="DH25" s="639"/>
      <c r="DI25" s="639"/>
      <c r="DJ25" s="639"/>
      <c r="DK25" s="640"/>
      <c r="DL25" s="626">
        <v>7788430</v>
      </c>
      <c r="DM25" s="639"/>
      <c r="DN25" s="639"/>
      <c r="DO25" s="639"/>
      <c r="DP25" s="639"/>
      <c r="DQ25" s="639"/>
      <c r="DR25" s="639"/>
      <c r="DS25" s="639"/>
      <c r="DT25" s="639"/>
      <c r="DU25" s="639"/>
      <c r="DV25" s="640"/>
      <c r="DW25" s="643">
        <v>19.5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16726</v>
      </c>
      <c r="S26" s="621"/>
      <c r="T26" s="621"/>
      <c r="U26" s="621"/>
      <c r="V26" s="621"/>
      <c r="W26" s="621"/>
      <c r="X26" s="621"/>
      <c r="Y26" s="622"/>
      <c r="Z26" s="673">
        <v>0</v>
      </c>
      <c r="AA26" s="673"/>
      <c r="AB26" s="673"/>
      <c r="AC26" s="673"/>
      <c r="AD26" s="674">
        <v>16726</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6193140</v>
      </c>
      <c r="CS26" s="621"/>
      <c r="CT26" s="621"/>
      <c r="CU26" s="621"/>
      <c r="CV26" s="621"/>
      <c r="CW26" s="621"/>
      <c r="CX26" s="621"/>
      <c r="CY26" s="622"/>
      <c r="CZ26" s="623">
        <v>7.9</v>
      </c>
      <c r="DA26" s="641"/>
      <c r="DB26" s="641"/>
      <c r="DC26" s="642"/>
      <c r="DD26" s="626">
        <v>6193140</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4251980</v>
      </c>
      <c r="S27" s="621"/>
      <c r="T27" s="621"/>
      <c r="U27" s="621"/>
      <c r="V27" s="621"/>
      <c r="W27" s="621"/>
      <c r="X27" s="621"/>
      <c r="Y27" s="622"/>
      <c r="Z27" s="673">
        <v>5.4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27615319</v>
      </c>
      <c r="BH27" s="621"/>
      <c r="BI27" s="621"/>
      <c r="BJ27" s="621"/>
      <c r="BK27" s="621"/>
      <c r="BL27" s="621"/>
      <c r="BM27" s="621"/>
      <c r="BN27" s="622"/>
      <c r="BO27" s="673">
        <v>100</v>
      </c>
      <c r="BP27" s="673"/>
      <c r="BQ27" s="673"/>
      <c r="BR27" s="673"/>
      <c r="BS27" s="626">
        <v>301992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22729143</v>
      </c>
      <c r="CS27" s="639"/>
      <c r="CT27" s="639"/>
      <c r="CU27" s="639"/>
      <c r="CV27" s="639"/>
      <c r="CW27" s="639"/>
      <c r="CX27" s="639"/>
      <c r="CY27" s="640"/>
      <c r="CZ27" s="623">
        <v>29.1</v>
      </c>
      <c r="DA27" s="641"/>
      <c r="DB27" s="641"/>
      <c r="DC27" s="642"/>
      <c r="DD27" s="626">
        <v>6079618</v>
      </c>
      <c r="DE27" s="639"/>
      <c r="DF27" s="639"/>
      <c r="DG27" s="639"/>
      <c r="DH27" s="639"/>
      <c r="DI27" s="639"/>
      <c r="DJ27" s="639"/>
      <c r="DK27" s="640"/>
      <c r="DL27" s="626">
        <v>6062215</v>
      </c>
      <c r="DM27" s="639"/>
      <c r="DN27" s="639"/>
      <c r="DO27" s="639"/>
      <c r="DP27" s="639"/>
      <c r="DQ27" s="639"/>
      <c r="DR27" s="639"/>
      <c r="DS27" s="639"/>
      <c r="DT27" s="639"/>
      <c r="DU27" s="639"/>
      <c r="DV27" s="640"/>
      <c r="DW27" s="643">
        <v>15.2</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734683</v>
      </c>
      <c r="S28" s="621"/>
      <c r="T28" s="621"/>
      <c r="U28" s="621"/>
      <c r="V28" s="621"/>
      <c r="W28" s="621"/>
      <c r="X28" s="621"/>
      <c r="Y28" s="622"/>
      <c r="Z28" s="673">
        <v>0.9</v>
      </c>
      <c r="AA28" s="673"/>
      <c r="AB28" s="673"/>
      <c r="AC28" s="673"/>
      <c r="AD28" s="674">
        <v>89267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7510297</v>
      </c>
      <c r="CS28" s="621"/>
      <c r="CT28" s="621"/>
      <c r="CU28" s="621"/>
      <c r="CV28" s="621"/>
      <c r="CW28" s="621"/>
      <c r="CX28" s="621"/>
      <c r="CY28" s="622"/>
      <c r="CZ28" s="623">
        <v>9.6</v>
      </c>
      <c r="DA28" s="641"/>
      <c r="DB28" s="641"/>
      <c r="DC28" s="642"/>
      <c r="DD28" s="626">
        <v>6966118</v>
      </c>
      <c r="DE28" s="621"/>
      <c r="DF28" s="621"/>
      <c r="DG28" s="621"/>
      <c r="DH28" s="621"/>
      <c r="DI28" s="621"/>
      <c r="DJ28" s="621"/>
      <c r="DK28" s="622"/>
      <c r="DL28" s="626">
        <v>6965668</v>
      </c>
      <c r="DM28" s="621"/>
      <c r="DN28" s="621"/>
      <c r="DO28" s="621"/>
      <c r="DP28" s="621"/>
      <c r="DQ28" s="621"/>
      <c r="DR28" s="621"/>
      <c r="DS28" s="621"/>
      <c r="DT28" s="621"/>
      <c r="DU28" s="621"/>
      <c r="DV28" s="622"/>
      <c r="DW28" s="643">
        <v>17.399999999999999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108197</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7509680</v>
      </c>
      <c r="CS29" s="639"/>
      <c r="CT29" s="639"/>
      <c r="CU29" s="639"/>
      <c r="CV29" s="639"/>
      <c r="CW29" s="639"/>
      <c r="CX29" s="639"/>
      <c r="CY29" s="640"/>
      <c r="CZ29" s="623">
        <v>9.6</v>
      </c>
      <c r="DA29" s="641"/>
      <c r="DB29" s="641"/>
      <c r="DC29" s="642"/>
      <c r="DD29" s="626">
        <v>6965501</v>
      </c>
      <c r="DE29" s="639"/>
      <c r="DF29" s="639"/>
      <c r="DG29" s="639"/>
      <c r="DH29" s="639"/>
      <c r="DI29" s="639"/>
      <c r="DJ29" s="639"/>
      <c r="DK29" s="640"/>
      <c r="DL29" s="626">
        <v>6965051</v>
      </c>
      <c r="DM29" s="639"/>
      <c r="DN29" s="639"/>
      <c r="DO29" s="639"/>
      <c r="DP29" s="639"/>
      <c r="DQ29" s="639"/>
      <c r="DR29" s="639"/>
      <c r="DS29" s="639"/>
      <c r="DT29" s="639"/>
      <c r="DU29" s="639"/>
      <c r="DV29" s="640"/>
      <c r="DW29" s="643">
        <v>17.399999999999999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1738255</v>
      </c>
      <c r="S30" s="621"/>
      <c r="T30" s="621"/>
      <c r="U30" s="621"/>
      <c r="V30" s="621"/>
      <c r="W30" s="621"/>
      <c r="X30" s="621"/>
      <c r="Y30" s="622"/>
      <c r="Z30" s="673">
        <v>2.2000000000000002</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99.1</v>
      </c>
      <c r="BH30" s="687"/>
      <c r="BI30" s="687"/>
      <c r="BJ30" s="687"/>
      <c r="BK30" s="687"/>
      <c r="BL30" s="687"/>
      <c r="BM30" s="688">
        <v>94.7</v>
      </c>
      <c r="BN30" s="687"/>
      <c r="BO30" s="687"/>
      <c r="BP30" s="687"/>
      <c r="BQ30" s="689"/>
      <c r="BR30" s="686">
        <v>98.8</v>
      </c>
      <c r="BS30" s="687"/>
      <c r="BT30" s="687"/>
      <c r="BU30" s="687"/>
      <c r="BV30" s="687"/>
      <c r="BW30" s="687"/>
      <c r="BX30" s="688">
        <v>94</v>
      </c>
      <c r="BY30" s="687"/>
      <c r="BZ30" s="687"/>
      <c r="CA30" s="687"/>
      <c r="CB30" s="689"/>
      <c r="CD30" s="692"/>
      <c r="CE30" s="693"/>
      <c r="CF30" s="657" t="s">
        <v>292</v>
      </c>
      <c r="CG30" s="654"/>
      <c r="CH30" s="654"/>
      <c r="CI30" s="654"/>
      <c r="CJ30" s="654"/>
      <c r="CK30" s="654"/>
      <c r="CL30" s="654"/>
      <c r="CM30" s="654"/>
      <c r="CN30" s="654"/>
      <c r="CO30" s="654"/>
      <c r="CP30" s="654"/>
      <c r="CQ30" s="655"/>
      <c r="CR30" s="620">
        <v>6741083</v>
      </c>
      <c r="CS30" s="621"/>
      <c r="CT30" s="621"/>
      <c r="CU30" s="621"/>
      <c r="CV30" s="621"/>
      <c r="CW30" s="621"/>
      <c r="CX30" s="621"/>
      <c r="CY30" s="622"/>
      <c r="CZ30" s="623">
        <v>8.6</v>
      </c>
      <c r="DA30" s="641"/>
      <c r="DB30" s="641"/>
      <c r="DC30" s="642"/>
      <c r="DD30" s="626">
        <v>6225318</v>
      </c>
      <c r="DE30" s="621"/>
      <c r="DF30" s="621"/>
      <c r="DG30" s="621"/>
      <c r="DH30" s="621"/>
      <c r="DI30" s="621"/>
      <c r="DJ30" s="621"/>
      <c r="DK30" s="622"/>
      <c r="DL30" s="626">
        <v>6225318</v>
      </c>
      <c r="DM30" s="621"/>
      <c r="DN30" s="621"/>
      <c r="DO30" s="621"/>
      <c r="DP30" s="621"/>
      <c r="DQ30" s="621"/>
      <c r="DR30" s="621"/>
      <c r="DS30" s="621"/>
      <c r="DT30" s="621"/>
      <c r="DU30" s="621"/>
      <c r="DV30" s="622"/>
      <c r="DW30" s="643">
        <v>15.6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1453940</v>
      </c>
      <c r="S31" s="621"/>
      <c r="T31" s="621"/>
      <c r="U31" s="621"/>
      <c r="V31" s="621"/>
      <c r="W31" s="621"/>
      <c r="X31" s="621"/>
      <c r="Y31" s="622"/>
      <c r="Z31" s="673">
        <v>1.8</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95.3</v>
      </c>
      <c r="BN31" s="685"/>
      <c r="BO31" s="685"/>
      <c r="BP31" s="685"/>
      <c r="BQ31" s="649"/>
      <c r="BR31" s="684">
        <v>98.2</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768597</v>
      </c>
      <c r="CS31" s="639"/>
      <c r="CT31" s="639"/>
      <c r="CU31" s="639"/>
      <c r="CV31" s="639"/>
      <c r="CW31" s="639"/>
      <c r="CX31" s="639"/>
      <c r="CY31" s="640"/>
      <c r="CZ31" s="623">
        <v>1</v>
      </c>
      <c r="DA31" s="641"/>
      <c r="DB31" s="641"/>
      <c r="DC31" s="642"/>
      <c r="DD31" s="626">
        <v>740183</v>
      </c>
      <c r="DE31" s="639"/>
      <c r="DF31" s="639"/>
      <c r="DG31" s="639"/>
      <c r="DH31" s="639"/>
      <c r="DI31" s="639"/>
      <c r="DJ31" s="639"/>
      <c r="DK31" s="640"/>
      <c r="DL31" s="626">
        <v>739733</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2029272</v>
      </c>
      <c r="S32" s="621"/>
      <c r="T32" s="621"/>
      <c r="U32" s="621"/>
      <c r="V32" s="621"/>
      <c r="W32" s="621"/>
      <c r="X32" s="621"/>
      <c r="Y32" s="622"/>
      <c r="Z32" s="673">
        <v>2.6</v>
      </c>
      <c r="AA32" s="673"/>
      <c r="AB32" s="673"/>
      <c r="AC32" s="673"/>
      <c r="AD32" s="674">
        <v>7297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94.1</v>
      </c>
      <c r="BN32" s="605"/>
      <c r="BO32" s="605"/>
      <c r="BP32" s="605"/>
      <c r="BQ32" s="662"/>
      <c r="BR32" s="683">
        <v>99.1</v>
      </c>
      <c r="BS32" s="605"/>
      <c r="BT32" s="605"/>
      <c r="BU32" s="605"/>
      <c r="BV32" s="605"/>
      <c r="BW32" s="605"/>
      <c r="BX32" s="668">
        <v>93.7</v>
      </c>
      <c r="BY32" s="605"/>
      <c r="BZ32" s="605"/>
      <c r="CA32" s="605"/>
      <c r="CB32" s="662"/>
      <c r="CD32" s="694"/>
      <c r="CE32" s="695"/>
      <c r="CF32" s="657" t="s">
        <v>299</v>
      </c>
      <c r="CG32" s="654"/>
      <c r="CH32" s="654"/>
      <c r="CI32" s="654"/>
      <c r="CJ32" s="654"/>
      <c r="CK32" s="654"/>
      <c r="CL32" s="654"/>
      <c r="CM32" s="654"/>
      <c r="CN32" s="654"/>
      <c r="CO32" s="654"/>
      <c r="CP32" s="654"/>
      <c r="CQ32" s="655"/>
      <c r="CR32" s="620">
        <v>617</v>
      </c>
      <c r="CS32" s="621"/>
      <c r="CT32" s="621"/>
      <c r="CU32" s="621"/>
      <c r="CV32" s="621"/>
      <c r="CW32" s="621"/>
      <c r="CX32" s="621"/>
      <c r="CY32" s="622"/>
      <c r="CZ32" s="623">
        <v>0</v>
      </c>
      <c r="DA32" s="641"/>
      <c r="DB32" s="641"/>
      <c r="DC32" s="642"/>
      <c r="DD32" s="626">
        <v>617</v>
      </c>
      <c r="DE32" s="621"/>
      <c r="DF32" s="621"/>
      <c r="DG32" s="621"/>
      <c r="DH32" s="621"/>
      <c r="DI32" s="621"/>
      <c r="DJ32" s="621"/>
      <c r="DK32" s="622"/>
      <c r="DL32" s="626">
        <v>617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9259172</v>
      </c>
      <c r="S33" s="621"/>
      <c r="T33" s="621"/>
      <c r="U33" s="621"/>
      <c r="V33" s="621"/>
      <c r="W33" s="621"/>
      <c r="X33" s="621"/>
      <c r="Y33" s="622"/>
      <c r="Z33" s="673">
        <v>11.7</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26342354</v>
      </c>
      <c r="CS33" s="639"/>
      <c r="CT33" s="639"/>
      <c r="CU33" s="639"/>
      <c r="CV33" s="639"/>
      <c r="CW33" s="639"/>
      <c r="CX33" s="639"/>
      <c r="CY33" s="640"/>
      <c r="CZ33" s="623">
        <v>33.799999999999997</v>
      </c>
      <c r="DA33" s="641"/>
      <c r="DB33" s="641"/>
      <c r="DC33" s="642"/>
      <c r="DD33" s="626">
        <v>20479581</v>
      </c>
      <c r="DE33" s="639"/>
      <c r="DF33" s="639"/>
      <c r="DG33" s="639"/>
      <c r="DH33" s="639"/>
      <c r="DI33" s="639"/>
      <c r="DJ33" s="639"/>
      <c r="DK33" s="640"/>
      <c r="DL33" s="626">
        <v>14570551</v>
      </c>
      <c r="DM33" s="639"/>
      <c r="DN33" s="639"/>
      <c r="DO33" s="639"/>
      <c r="DP33" s="639"/>
      <c r="DQ33" s="639"/>
      <c r="DR33" s="639"/>
      <c r="DS33" s="639"/>
      <c r="DT33" s="639"/>
      <c r="DU33" s="639"/>
      <c r="DV33" s="640"/>
      <c r="DW33" s="643">
        <v>36.4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8698406</v>
      </c>
      <c r="CS34" s="621"/>
      <c r="CT34" s="621"/>
      <c r="CU34" s="621"/>
      <c r="CV34" s="621"/>
      <c r="CW34" s="621"/>
      <c r="CX34" s="621"/>
      <c r="CY34" s="622"/>
      <c r="CZ34" s="623">
        <v>11.1</v>
      </c>
      <c r="DA34" s="641"/>
      <c r="DB34" s="641"/>
      <c r="DC34" s="642"/>
      <c r="DD34" s="626">
        <v>6827033</v>
      </c>
      <c r="DE34" s="621"/>
      <c r="DF34" s="621"/>
      <c r="DG34" s="621"/>
      <c r="DH34" s="621"/>
      <c r="DI34" s="621"/>
      <c r="DJ34" s="621"/>
      <c r="DK34" s="622"/>
      <c r="DL34" s="626">
        <v>5843484</v>
      </c>
      <c r="DM34" s="621"/>
      <c r="DN34" s="621"/>
      <c r="DO34" s="621"/>
      <c r="DP34" s="621"/>
      <c r="DQ34" s="621"/>
      <c r="DR34" s="621"/>
      <c r="DS34" s="621"/>
      <c r="DT34" s="621"/>
      <c r="DU34" s="621"/>
      <c r="DV34" s="622"/>
      <c r="DW34" s="643">
        <v>14.6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2701672</v>
      </c>
      <c r="S35" s="621"/>
      <c r="T35" s="621"/>
      <c r="U35" s="621"/>
      <c r="V35" s="621"/>
      <c r="W35" s="621"/>
      <c r="X35" s="621"/>
      <c r="Y35" s="622"/>
      <c r="Z35" s="673">
        <v>3.4</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8350848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446652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2403899</v>
      </c>
      <c r="CS35" s="639"/>
      <c r="CT35" s="639"/>
      <c r="CU35" s="639"/>
      <c r="CV35" s="639"/>
      <c r="CW35" s="639"/>
      <c r="CX35" s="639"/>
      <c r="CY35" s="640"/>
      <c r="CZ35" s="623">
        <v>3.1</v>
      </c>
      <c r="DA35" s="641"/>
      <c r="DB35" s="641"/>
      <c r="DC35" s="642"/>
      <c r="DD35" s="626">
        <v>1968079</v>
      </c>
      <c r="DE35" s="639"/>
      <c r="DF35" s="639"/>
      <c r="DG35" s="639"/>
      <c r="DH35" s="639"/>
      <c r="DI35" s="639"/>
      <c r="DJ35" s="639"/>
      <c r="DK35" s="640"/>
      <c r="DL35" s="626">
        <v>1666732</v>
      </c>
      <c r="DM35" s="639"/>
      <c r="DN35" s="639"/>
      <c r="DO35" s="639"/>
      <c r="DP35" s="639"/>
      <c r="DQ35" s="639"/>
      <c r="DR35" s="639"/>
      <c r="DS35" s="639"/>
      <c r="DT35" s="639"/>
      <c r="DU35" s="639"/>
      <c r="DV35" s="640"/>
      <c r="DW35" s="643">
        <v>4.2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79245794</v>
      </c>
      <c r="S36" s="661"/>
      <c r="T36" s="661"/>
      <c r="U36" s="661"/>
      <c r="V36" s="661"/>
      <c r="W36" s="661"/>
      <c r="X36" s="661"/>
      <c r="Y36" s="664"/>
      <c r="Z36" s="665">
        <v>100</v>
      </c>
      <c r="AA36" s="665"/>
      <c r="AB36" s="665"/>
      <c r="AC36" s="665"/>
      <c r="AD36" s="666">
        <v>37278223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1415153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-56129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5840433</v>
      </c>
      <c r="CS36" s="621"/>
      <c r="CT36" s="621"/>
      <c r="CU36" s="621"/>
      <c r="CV36" s="621"/>
      <c r="CW36" s="621"/>
      <c r="CX36" s="621"/>
      <c r="CY36" s="622"/>
      <c r="CZ36" s="623">
        <v>7.5</v>
      </c>
      <c r="DA36" s="641"/>
      <c r="DB36" s="641"/>
      <c r="DC36" s="642"/>
      <c r="DD36" s="626">
        <v>5273407</v>
      </c>
      <c r="DE36" s="621"/>
      <c r="DF36" s="621"/>
      <c r="DG36" s="621"/>
      <c r="DH36" s="621"/>
      <c r="DI36" s="621"/>
      <c r="DJ36" s="621"/>
      <c r="DK36" s="622"/>
      <c r="DL36" s="626">
        <v>2740834</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1280765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23867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1027865</v>
      </c>
      <c r="CS37" s="639"/>
      <c r="CT37" s="639"/>
      <c r="CU37" s="639"/>
      <c r="CV37" s="639"/>
      <c r="CW37" s="639"/>
      <c r="CX37" s="639"/>
      <c r="CY37" s="640"/>
      <c r="CZ37" s="623">
        <v>1.3</v>
      </c>
      <c r="DA37" s="641"/>
      <c r="DB37" s="641"/>
      <c r="DC37" s="642"/>
      <c r="DD37" s="626">
        <v>1027865</v>
      </c>
      <c r="DE37" s="639"/>
      <c r="DF37" s="639"/>
      <c r="DG37" s="639"/>
      <c r="DH37" s="639"/>
      <c r="DI37" s="639"/>
      <c r="DJ37" s="639"/>
      <c r="DK37" s="640"/>
      <c r="DL37" s="626" t="s">
        <v>317</v>
      </c>
      <c r="DM37" s="639"/>
      <c r="DN37" s="639"/>
      <c r="DO37" s="639"/>
      <c r="DP37" s="639"/>
      <c r="DQ37" s="639"/>
      <c r="DR37" s="639"/>
      <c r="DS37" s="639"/>
      <c r="DT37" s="639"/>
      <c r="DU37" s="639"/>
      <c r="DV37" s="640"/>
      <c r="DW37" s="643" t="s">
        <v>317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33500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36367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5621430</v>
      </c>
      <c r="CS38" s="621"/>
      <c r="CT38" s="621"/>
      <c r="CU38" s="621"/>
      <c r="CV38" s="621"/>
      <c r="CW38" s="621"/>
      <c r="CX38" s="621"/>
      <c r="CY38" s="622"/>
      <c r="CZ38" s="623">
        <v>7.2</v>
      </c>
      <c r="DA38" s="641"/>
      <c r="DB38" s="641"/>
      <c r="DC38" s="642"/>
      <c r="DD38" s="626">
        <v>4527227</v>
      </c>
      <c r="DE38" s="621"/>
      <c r="DF38" s="621"/>
      <c r="DG38" s="621"/>
      <c r="DH38" s="621"/>
      <c r="DI38" s="621"/>
      <c r="DJ38" s="621"/>
      <c r="DK38" s="622"/>
      <c r="DL38" s="626">
        <v>4319501</v>
      </c>
      <c r="DM38" s="621"/>
      <c r="DN38" s="621"/>
      <c r="DO38" s="621"/>
      <c r="DP38" s="621"/>
      <c r="DQ38" s="621"/>
      <c r="DR38" s="621"/>
      <c r="DS38" s="621"/>
      <c r="DT38" s="621"/>
      <c r="DU38" s="621"/>
      <c r="DV38" s="622"/>
      <c r="DW38" s="643">
        <v>10.8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317</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1799249</v>
      </c>
      <c r="CS39" s="639"/>
      <c r="CT39" s="639"/>
      <c r="CU39" s="639"/>
      <c r="CV39" s="639"/>
      <c r="CW39" s="639"/>
      <c r="CX39" s="639"/>
      <c r="CY39" s="640"/>
      <c r="CZ39" s="623">
        <v>2.2999999999999998</v>
      </c>
      <c r="DA39" s="641"/>
      <c r="DB39" s="641"/>
      <c r="DC39" s="642"/>
      <c r="DD39" s="626">
        <v>1411357</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1652307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1978937</v>
      </c>
      <c r="CS40" s="621"/>
      <c r="CT40" s="621"/>
      <c r="CU40" s="621"/>
      <c r="CV40" s="621"/>
      <c r="CW40" s="621"/>
      <c r="CX40" s="621"/>
      <c r="CY40" s="622"/>
      <c r="CZ40" s="623">
        <v>2.5</v>
      </c>
      <c r="DA40" s="641"/>
      <c r="DB40" s="641"/>
      <c r="DC40" s="642"/>
      <c r="DD40" s="626">
        <v>472478</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3969123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12625045</v>
      </c>
      <c r="CS42" s="621"/>
      <c r="CT42" s="621"/>
      <c r="CU42" s="621"/>
      <c r="CV42" s="621"/>
      <c r="CW42" s="621"/>
      <c r="CX42" s="621"/>
      <c r="CY42" s="622"/>
      <c r="CZ42" s="623">
        <v>16.2</v>
      </c>
      <c r="DA42" s="624"/>
      <c r="DB42" s="624"/>
      <c r="DC42" s="625"/>
      <c r="DD42" s="626">
        <v>2303901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310270</v>
      </c>
      <c r="CS43" s="639"/>
      <c r="CT43" s="639"/>
      <c r="CU43" s="639"/>
      <c r="CV43" s="639"/>
      <c r="CW43" s="639"/>
      <c r="CX43" s="639"/>
      <c r="CY43" s="640"/>
      <c r="CZ43" s="623">
        <v>0.4</v>
      </c>
      <c r="DA43" s="641"/>
      <c r="DB43" s="641"/>
      <c r="DC43" s="642"/>
      <c r="DD43" s="626">
        <v>147995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287</v>
      </c>
      <c r="CE44" s="634"/>
      <c r="CF44" s="617" t="s">
        <v>337</v>
      </c>
      <c r="CG44" s="618"/>
      <c r="CH44" s="618"/>
      <c r="CI44" s="618"/>
      <c r="CJ44" s="618"/>
      <c r="CK44" s="618"/>
      <c r="CL44" s="618"/>
      <c r="CM44" s="618"/>
      <c r="CN44" s="618"/>
      <c r="CO44" s="618"/>
      <c r="CP44" s="618"/>
      <c r="CQ44" s="619"/>
      <c r="CR44" s="620">
        <v>12625045</v>
      </c>
      <c r="CS44" s="621"/>
      <c r="CT44" s="621"/>
      <c r="CU44" s="621"/>
      <c r="CV44" s="621"/>
      <c r="CW44" s="621"/>
      <c r="CX44" s="621"/>
      <c r="CY44" s="622"/>
      <c r="CZ44" s="623">
        <v>16.2</v>
      </c>
      <c r="DA44" s="624"/>
      <c r="DB44" s="624"/>
      <c r="DC44" s="625"/>
      <c r="DD44" s="626">
        <v>2303901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5902630</v>
      </c>
      <c r="CS45" s="639"/>
      <c r="CT45" s="639"/>
      <c r="CU45" s="639"/>
      <c r="CV45" s="639"/>
      <c r="CW45" s="639"/>
      <c r="CX45" s="639"/>
      <c r="CY45" s="640"/>
      <c r="CZ45" s="623">
        <v>7.6</v>
      </c>
      <c r="DA45" s="641"/>
      <c r="DB45" s="641"/>
      <c r="DC45" s="642"/>
      <c r="DD45" s="626">
        <v>225394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6722415</v>
      </c>
      <c r="CS46" s="621"/>
      <c r="CT46" s="621"/>
      <c r="CU46" s="621"/>
      <c r="CV46" s="621"/>
      <c r="CW46" s="621"/>
      <c r="CX46" s="621"/>
      <c r="CY46" s="622"/>
      <c r="CZ46" s="623">
        <v>8.6</v>
      </c>
      <c r="DA46" s="624"/>
      <c r="DB46" s="624"/>
      <c r="DC46" s="625"/>
      <c r="DD46" s="626">
        <v>2078507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78040887</v>
      </c>
      <c r="CS49" s="605"/>
      <c r="CT49" s="605"/>
      <c r="CU49" s="605"/>
      <c r="CV49" s="605"/>
      <c r="CW49" s="605"/>
      <c r="CX49" s="605"/>
      <c r="CY49" s="606"/>
      <c r="CZ49" s="607">
        <v>100</v>
      </c>
      <c r="DA49" s="608"/>
      <c r="DB49" s="608"/>
      <c r="DC49" s="609"/>
      <c r="DD49" s="610">
        <v>43818067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79553</v>
      </c>
      <c r="R7" s="1134"/>
      <c r="S7" s="1134"/>
      <c r="T7" s="1134"/>
      <c r="U7" s="1134"/>
      <c r="V7" s="1134">
        <v>78348</v>
      </c>
      <c r="W7" s="1134"/>
      <c r="X7" s="1134"/>
      <c r="Y7" s="1134"/>
      <c r="Z7" s="1134"/>
      <c r="AA7" s="1134">
        <v>1205</v>
      </c>
      <c r="AB7" s="1134"/>
      <c r="AC7" s="1134"/>
      <c r="AD7" s="1134"/>
      <c r="AE7" s="1135"/>
      <c r="AF7" s="1136">
        <v>1200</v>
      </c>
      <c r="AG7" s="1137"/>
      <c r="AH7" s="1137"/>
      <c r="AI7" s="1137"/>
      <c r="AJ7" s="1138"/>
      <c r="AK7" s="1120" t="s">
        <v>540</v>
      </c>
      <c r="AL7" s="1121"/>
      <c r="AM7" s="1121"/>
      <c r="AN7" s="1121"/>
      <c r="AO7" s="1121"/>
      <c r="AP7" s="1121">
        <v>81870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66</v>
      </c>
      <c r="CI7" s="1118"/>
      <c r="CJ7" s="1118"/>
      <c r="CK7" s="1118"/>
      <c r="CL7" s="1119"/>
      <c r="CM7" s="1117">
        <v>46</v>
      </c>
      <c r="CN7" s="1118"/>
      <c r="CO7" s="1118"/>
      <c r="CP7" s="1118"/>
      <c r="CQ7" s="1119"/>
      <c r="CR7" s="1117">
        <v>10</v>
      </c>
      <c r="CS7" s="1118"/>
      <c r="CT7" s="1118"/>
      <c r="CU7" s="1118"/>
      <c r="CV7" s="1119"/>
      <c r="CW7" s="1117" t="s">
        <v>479</v>
      </c>
      <c r="CX7" s="1118"/>
      <c r="CY7" s="1118"/>
      <c r="CZ7" s="1118"/>
      <c r="DA7" s="1119"/>
      <c r="DB7" s="1117" t="s">
        <v>479</v>
      </c>
      <c r="DC7" s="1118"/>
      <c r="DD7" s="1118"/>
      <c r="DE7" s="1118"/>
      <c r="DF7" s="1119"/>
      <c r="DG7" s="1117" t="s">
        <v>479</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84</v>
      </c>
      <c r="R8" s="1073"/>
      <c r="S8" s="1073"/>
      <c r="T8" s="1073"/>
      <c r="U8" s="1073"/>
      <c r="V8" s="1073">
        <v>84</v>
      </c>
      <c r="W8" s="1073"/>
      <c r="X8" s="1073"/>
      <c r="Y8" s="1073"/>
      <c r="Z8" s="1073"/>
      <c r="AA8" s="1073" t="s">
        <v>540</v>
      </c>
      <c r="AB8" s="1073"/>
      <c r="AC8" s="1073"/>
      <c r="AD8" s="1073"/>
      <c r="AE8" s="1074"/>
      <c r="AF8" s="1048" t="s">
        <v>110</v>
      </c>
      <c r="AG8" s="1049"/>
      <c r="AH8" s="1049"/>
      <c r="AI8" s="1049"/>
      <c r="AJ8" s="1050"/>
      <c r="AK8" s="1115">
        <v>74</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-63</v>
      </c>
      <c r="CI8" s="1019"/>
      <c r="CJ8" s="1019"/>
      <c r="CK8" s="1019"/>
      <c r="CL8" s="1020"/>
      <c r="CM8" s="1018">
        <v>117</v>
      </c>
      <c r="CN8" s="1019"/>
      <c r="CO8" s="1019"/>
      <c r="CP8" s="1019"/>
      <c r="CQ8" s="1020"/>
      <c r="CR8" s="1018">
        <v>10</v>
      </c>
      <c r="CS8" s="1019"/>
      <c r="CT8" s="1019"/>
      <c r="CU8" s="1019"/>
      <c r="CV8" s="1020"/>
      <c r="CW8" s="1018">
        <v>65</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1</v>
      </c>
      <c r="CI9" s="1019"/>
      <c r="CJ9" s="1019"/>
      <c r="CK9" s="1019"/>
      <c r="CL9" s="1020"/>
      <c r="CM9" s="1018">
        <v>77</v>
      </c>
      <c r="CN9" s="1019"/>
      <c r="CO9" s="1019"/>
      <c r="CP9" s="1019"/>
      <c r="CQ9" s="1020"/>
      <c r="CR9" s="1018">
        <v>15</v>
      </c>
      <c r="CS9" s="1019"/>
      <c r="CT9" s="1019"/>
      <c r="CU9" s="1019"/>
      <c r="CV9" s="1020"/>
      <c r="CW9" s="1018">
        <v>5</v>
      </c>
      <c r="CX9" s="1019"/>
      <c r="CY9" s="1019"/>
      <c r="CZ9" s="1019"/>
      <c r="DA9" s="1020"/>
      <c r="DB9" s="1018" t="s">
        <v>479</v>
      </c>
      <c r="DC9" s="1019"/>
      <c r="DD9" s="1019"/>
      <c r="DE9" s="1019"/>
      <c r="DF9" s="1020"/>
      <c r="DG9" s="1018" t="s">
        <v>479</v>
      </c>
      <c r="DH9" s="1019"/>
      <c r="DI9" s="1019"/>
      <c r="DJ9" s="1019"/>
      <c r="DK9" s="1020"/>
      <c r="DL9" s="1018" t="s">
        <v>479</v>
      </c>
      <c r="DM9" s="1019"/>
      <c r="DN9" s="1019"/>
      <c r="DO9" s="1019"/>
      <c r="DP9" s="1020"/>
      <c r="DQ9" s="1018" t="s">
        <v>479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83</v>
      </c>
      <c r="CI10" s="1019"/>
      <c r="CJ10" s="1019"/>
      <c r="CK10" s="1019"/>
      <c r="CL10" s="1020"/>
      <c r="CM10" s="1018">
        <v>133</v>
      </c>
      <c r="CN10" s="1019"/>
      <c r="CO10" s="1019"/>
      <c r="CP10" s="1019"/>
      <c r="CQ10" s="1020"/>
      <c r="CR10" s="1018">
        <v>12</v>
      </c>
      <c r="CS10" s="1019"/>
      <c r="CT10" s="1019"/>
      <c r="CU10" s="1019"/>
      <c r="CV10" s="1020"/>
      <c r="CW10" s="1018" t="s">
        <v>479</v>
      </c>
      <c r="CX10" s="1019"/>
      <c r="CY10" s="1019"/>
      <c r="CZ10" s="1019"/>
      <c r="DA10" s="1020"/>
      <c r="DB10" s="1018" t="s">
        <v>479</v>
      </c>
      <c r="DC10" s="1019"/>
      <c r="DD10" s="1019"/>
      <c r="DE10" s="1019"/>
      <c r="DF10" s="1020"/>
      <c r="DG10" s="1018" t="s">
        <v>479</v>
      </c>
      <c r="DH10" s="1019"/>
      <c r="DI10" s="1019"/>
      <c r="DJ10" s="1019"/>
      <c r="DK10" s="1020"/>
      <c r="DL10" s="1018" t="s">
        <v>479</v>
      </c>
      <c r="DM10" s="1019"/>
      <c r="DN10" s="1019"/>
      <c r="DO10" s="1019"/>
      <c r="DP10" s="1020"/>
      <c r="DQ10" s="1018" t="s">
        <v>479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547</v>
      </c>
      <c r="BT11" s="1044"/>
      <c r="BU11" s="1044"/>
      <c r="BV11" s="1044"/>
      <c r="BW11" s="1044"/>
      <c r="BX11" s="1044"/>
      <c r="BY11" s="1044"/>
      <c r="BZ11" s="1044"/>
      <c r="CA11" s="1044"/>
      <c r="CB11" s="1044"/>
      <c r="CC11" s="1044"/>
      <c r="CD11" s="1044"/>
      <c r="CE11" s="1044"/>
      <c r="CF11" s="1044"/>
      <c r="CG11" s="1045"/>
      <c r="CH11" s="1018">
        <v>11</v>
      </c>
      <c r="CI11" s="1019"/>
      <c r="CJ11" s="1019"/>
      <c r="CK11" s="1019"/>
      <c r="CL11" s="1020"/>
      <c r="CM11" s="1018">
        <v>307</v>
      </c>
      <c r="CN11" s="1019"/>
      <c r="CO11" s="1019"/>
      <c r="CP11" s="1019"/>
      <c r="CQ11" s="1020"/>
      <c r="CR11" s="1018">
        <v>70</v>
      </c>
      <c r="CS11" s="1019"/>
      <c r="CT11" s="1019"/>
      <c r="CU11" s="1019"/>
      <c r="CV11" s="1020"/>
      <c r="CW11" s="1018" t="s">
        <v>479</v>
      </c>
      <c r="CX11" s="1019"/>
      <c r="CY11" s="1019"/>
      <c r="CZ11" s="1019"/>
      <c r="DA11" s="1020"/>
      <c r="DB11" s="1018" t="s">
        <v>479</v>
      </c>
      <c r="DC11" s="1019"/>
      <c r="DD11" s="1019"/>
      <c r="DE11" s="1019"/>
      <c r="DF11" s="1020"/>
      <c r="DG11" s="1018" t="s">
        <v>479</v>
      </c>
      <c r="DH11" s="1019"/>
      <c r="DI11" s="1019"/>
      <c r="DJ11" s="1019"/>
      <c r="DK11" s="1020"/>
      <c r="DL11" s="1018" t="s">
        <v>479</v>
      </c>
      <c r="DM11" s="1019"/>
      <c r="DN11" s="1019"/>
      <c r="DO11" s="1019"/>
      <c r="DP11" s="1020"/>
      <c r="DQ11" s="1018" t="s">
        <v>479</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548</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87</v>
      </c>
      <c r="CN12" s="1019"/>
      <c r="CO12" s="1019"/>
      <c r="CP12" s="1019"/>
      <c r="CQ12" s="1020"/>
      <c r="CR12" s="1018">
        <v>20</v>
      </c>
      <c r="CS12" s="1019"/>
      <c r="CT12" s="1019"/>
      <c r="CU12" s="1019"/>
      <c r="CV12" s="1020"/>
      <c r="CW12" s="1018">
        <v>33</v>
      </c>
      <c r="CX12" s="1019"/>
      <c r="CY12" s="1019"/>
      <c r="CZ12" s="1019"/>
      <c r="DA12" s="1020"/>
      <c r="DB12" s="1018" t="s">
        <v>479</v>
      </c>
      <c r="DC12" s="1019"/>
      <c r="DD12" s="1019"/>
      <c r="DE12" s="1019"/>
      <c r="DF12" s="1020"/>
      <c r="DG12" s="1018" t="s">
        <v>479</v>
      </c>
      <c r="DH12" s="1019"/>
      <c r="DI12" s="1019"/>
      <c r="DJ12" s="1019"/>
      <c r="DK12" s="1020"/>
      <c r="DL12" s="1018" t="s">
        <v>479</v>
      </c>
      <c r="DM12" s="1019"/>
      <c r="DN12" s="1019"/>
      <c r="DO12" s="1019"/>
      <c r="DP12" s="1020"/>
      <c r="DQ12" s="1018" t="s">
        <v>479</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549</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1333</v>
      </c>
      <c r="CN13" s="1019"/>
      <c r="CO13" s="1019"/>
      <c r="CP13" s="1019"/>
      <c r="CQ13" s="1020"/>
      <c r="CR13" s="1018">
        <v>169</v>
      </c>
      <c r="CS13" s="1019"/>
      <c r="CT13" s="1019"/>
      <c r="CU13" s="1019"/>
      <c r="CV13" s="1020"/>
      <c r="CW13" s="1018">
        <v>8</v>
      </c>
      <c r="CX13" s="1019"/>
      <c r="CY13" s="1019"/>
      <c r="CZ13" s="1019"/>
      <c r="DA13" s="1020"/>
      <c r="DB13" s="1018" t="s">
        <v>479</v>
      </c>
      <c r="DC13" s="1019"/>
      <c r="DD13" s="1019"/>
      <c r="DE13" s="1019"/>
      <c r="DF13" s="1020"/>
      <c r="DG13" s="1018" t="s">
        <v>479</v>
      </c>
      <c r="DH13" s="1019"/>
      <c r="DI13" s="1019"/>
      <c r="DJ13" s="1019"/>
      <c r="DK13" s="1020"/>
      <c r="DL13" s="1018" t="s">
        <v>479</v>
      </c>
      <c r="DM13" s="1019"/>
      <c r="DN13" s="1019"/>
      <c r="DO13" s="1019"/>
      <c r="DP13" s="1020"/>
      <c r="DQ13" s="1018" t="s">
        <v>479</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550</v>
      </c>
      <c r="BT14" s="1044"/>
      <c r="BU14" s="1044"/>
      <c r="BV14" s="1044"/>
      <c r="BW14" s="1044"/>
      <c r="BX14" s="1044"/>
      <c r="BY14" s="1044"/>
      <c r="BZ14" s="1044"/>
      <c r="CA14" s="1044"/>
      <c r="CB14" s="1044"/>
      <c r="CC14" s="1044"/>
      <c r="CD14" s="1044"/>
      <c r="CE14" s="1044"/>
      <c r="CF14" s="1044"/>
      <c r="CG14" s="1045"/>
      <c r="CH14" s="1018">
        <v>-10</v>
      </c>
      <c r="CI14" s="1019"/>
      <c r="CJ14" s="1019"/>
      <c r="CK14" s="1019"/>
      <c r="CL14" s="1020"/>
      <c r="CM14" s="1018">
        <v>2403</v>
      </c>
      <c r="CN14" s="1019"/>
      <c r="CO14" s="1019"/>
      <c r="CP14" s="1019"/>
      <c r="CQ14" s="1020"/>
      <c r="CR14" s="1018">
        <v>2</v>
      </c>
      <c r="CS14" s="1019"/>
      <c r="CT14" s="1019"/>
      <c r="CU14" s="1019"/>
      <c r="CV14" s="1020"/>
      <c r="CW14" s="1018">
        <v>7</v>
      </c>
      <c r="CX14" s="1019"/>
      <c r="CY14" s="1019"/>
      <c r="CZ14" s="1019"/>
      <c r="DA14" s="1020"/>
      <c r="DB14" s="1018" t="s">
        <v>479</v>
      </c>
      <c r="DC14" s="1019"/>
      <c r="DD14" s="1019"/>
      <c r="DE14" s="1019"/>
      <c r="DF14" s="1020"/>
      <c r="DG14" s="1018" t="s">
        <v>479</v>
      </c>
      <c r="DH14" s="1019"/>
      <c r="DI14" s="1019"/>
      <c r="DJ14" s="1019"/>
      <c r="DK14" s="1020"/>
      <c r="DL14" s="1018" t="s">
        <v>479</v>
      </c>
      <c r="DM14" s="1019"/>
      <c r="DN14" s="1019"/>
      <c r="DO14" s="1019"/>
      <c r="DP14" s="1020"/>
      <c r="DQ14" s="1018" t="s">
        <v>479</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1200</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20086</v>
      </c>
      <c r="R28" s="1083"/>
      <c r="S28" s="1083"/>
      <c r="T28" s="1083"/>
      <c r="U28" s="1083"/>
      <c r="V28" s="1083">
        <v>19640</v>
      </c>
      <c r="W28" s="1083"/>
      <c r="X28" s="1083"/>
      <c r="Y28" s="1083"/>
      <c r="Z28" s="1083"/>
      <c r="AA28" s="1083">
        <v>447</v>
      </c>
      <c r="AB28" s="1083"/>
      <c r="AC28" s="1083"/>
      <c r="AD28" s="1083"/>
      <c r="AE28" s="1084"/>
      <c r="AF28" s="1085">
        <v>447</v>
      </c>
      <c r="AG28" s="1083"/>
      <c r="AH28" s="1083"/>
      <c r="AI28" s="1083"/>
      <c r="AJ28" s="1086"/>
      <c r="AK28" s="1087">
        <v>1652</v>
      </c>
      <c r="AL28" s="1075"/>
      <c r="AM28" s="1075"/>
      <c r="AN28" s="1075"/>
      <c r="AO28" s="1075"/>
      <c r="AP28" s="1075"/>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12492</v>
      </c>
      <c r="R29" s="1073"/>
      <c r="S29" s="1073"/>
      <c r="T29" s="1073"/>
      <c r="U29" s="1073"/>
      <c r="V29" s="1073">
        <v>12303</v>
      </c>
      <c r="W29" s="1073"/>
      <c r="X29" s="1073"/>
      <c r="Y29" s="1073"/>
      <c r="Z29" s="1073"/>
      <c r="AA29" s="1073">
        <v>189</v>
      </c>
      <c r="AB29" s="1073"/>
      <c r="AC29" s="1073"/>
      <c r="AD29" s="1073"/>
      <c r="AE29" s="1074"/>
      <c r="AF29" s="1048">
        <v>189</v>
      </c>
      <c r="AG29" s="1049"/>
      <c r="AH29" s="1049"/>
      <c r="AI29" s="1049"/>
      <c r="AJ29" s="1050"/>
      <c r="AK29" s="1009">
        <v>1859</v>
      </c>
      <c r="AL29" s="1000"/>
      <c r="AM29" s="1000"/>
      <c r="AN29" s="1000"/>
      <c r="AO29" s="1000"/>
      <c r="AP29" s="1000"/>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1898</v>
      </c>
      <c r="R30" s="1073"/>
      <c r="S30" s="1073"/>
      <c r="T30" s="1073"/>
      <c r="U30" s="1073"/>
      <c r="V30" s="1073">
        <v>1835</v>
      </c>
      <c r="W30" s="1073"/>
      <c r="X30" s="1073"/>
      <c r="Y30" s="1073"/>
      <c r="Z30" s="1073"/>
      <c r="AA30" s="1073">
        <v>63</v>
      </c>
      <c r="AB30" s="1073"/>
      <c r="AC30" s="1073"/>
      <c r="AD30" s="1073"/>
      <c r="AE30" s="1074"/>
      <c r="AF30" s="1048">
        <v>63</v>
      </c>
      <c r="AG30" s="1049"/>
      <c r="AH30" s="1049"/>
      <c r="AI30" s="1049"/>
      <c r="AJ30" s="1050"/>
      <c r="AK30" s="1009">
        <v>503</v>
      </c>
      <c r="AL30" s="1000"/>
      <c r="AM30" s="1000"/>
      <c r="AN30" s="1000"/>
      <c r="AO30" s="1000"/>
      <c r="AP30" s="1000"/>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2944</v>
      </c>
      <c r="R31" s="1073"/>
      <c r="S31" s="1073"/>
      <c r="T31" s="1073"/>
      <c r="U31" s="1073"/>
      <c r="V31" s="1073">
        <v>2636</v>
      </c>
      <c r="W31" s="1073"/>
      <c r="X31" s="1073"/>
      <c r="Y31" s="1073"/>
      <c r="Z31" s="1073"/>
      <c r="AA31" s="1073">
        <v>308</v>
      </c>
      <c r="AB31" s="1073"/>
      <c r="AC31" s="1073"/>
      <c r="AD31" s="1073"/>
      <c r="AE31" s="1074"/>
      <c r="AF31" s="1048">
        <v>1792</v>
      </c>
      <c r="AG31" s="1049"/>
      <c r="AH31" s="1049"/>
      <c r="AI31" s="1049"/>
      <c r="AJ31" s="1050"/>
      <c r="AK31" s="1009" t="s">
        <v>542</v>
      </c>
      <c r="AL31" s="1000"/>
      <c r="AM31" s="1000"/>
      <c r="AN31" s="1000"/>
      <c r="AO31" s="1000"/>
      <c r="AP31" s="1000">
        <v>15263</v>
      </c>
      <c r="AQ31" s="1000"/>
      <c r="AR31" s="1000"/>
      <c r="AS31" s="1000"/>
      <c r="AT31" s="1000"/>
      <c r="AU31" s="1000" t="s">
        <v>540</v>
      </c>
      <c r="AV31" s="1000"/>
      <c r="AW31" s="1000"/>
      <c r="AX31" s="1000"/>
      <c r="AY31" s="1000"/>
      <c r="AZ31" s="1071" t="s">
        <v>540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5175</v>
      </c>
      <c r="R32" s="1073"/>
      <c r="S32" s="1073"/>
      <c r="T32" s="1073"/>
      <c r="U32" s="1073"/>
      <c r="V32" s="1073">
        <v>4552</v>
      </c>
      <c r="W32" s="1073"/>
      <c r="X32" s="1073"/>
      <c r="Y32" s="1073"/>
      <c r="Z32" s="1073"/>
      <c r="AA32" s="1073">
        <v>623</v>
      </c>
      <c r="AB32" s="1073"/>
      <c r="AC32" s="1073"/>
      <c r="AD32" s="1073"/>
      <c r="AE32" s="1074"/>
      <c r="AF32" s="1048">
        <v>895</v>
      </c>
      <c r="AG32" s="1049"/>
      <c r="AH32" s="1049"/>
      <c r="AI32" s="1049"/>
      <c r="AJ32" s="1050"/>
      <c r="AK32" s="1009">
        <v>1415</v>
      </c>
      <c r="AL32" s="1000"/>
      <c r="AM32" s="1000"/>
      <c r="AN32" s="1000"/>
      <c r="AO32" s="1000"/>
      <c r="AP32" s="1000">
        <v>30687</v>
      </c>
      <c r="AQ32" s="1000"/>
      <c r="AR32" s="1000"/>
      <c r="AS32" s="1000"/>
      <c r="AT32" s="1000"/>
      <c r="AU32" s="1000">
        <v>13196</v>
      </c>
      <c r="AV32" s="1000"/>
      <c r="AW32" s="1000"/>
      <c r="AX32" s="1000"/>
      <c r="AY32" s="1000"/>
      <c r="AZ32" s="1071" t="s">
        <v>541</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10403</v>
      </c>
      <c r="R33" s="1073"/>
      <c r="S33" s="1073"/>
      <c r="T33" s="1073"/>
      <c r="U33" s="1073"/>
      <c r="V33" s="1073">
        <v>10604</v>
      </c>
      <c r="W33" s="1073"/>
      <c r="X33" s="1073"/>
      <c r="Y33" s="1073"/>
      <c r="Z33" s="1073"/>
      <c r="AA33" s="1073">
        <v>-201</v>
      </c>
      <c r="AB33" s="1073"/>
      <c r="AC33" s="1073"/>
      <c r="AD33" s="1073"/>
      <c r="AE33" s="1074"/>
      <c r="AF33" s="1048">
        <v>-409</v>
      </c>
      <c r="AG33" s="1049"/>
      <c r="AH33" s="1049"/>
      <c r="AI33" s="1049"/>
      <c r="AJ33" s="1050"/>
      <c r="AK33" s="1009">
        <v>1281</v>
      </c>
      <c r="AL33" s="1000"/>
      <c r="AM33" s="1000"/>
      <c r="AN33" s="1000"/>
      <c r="AO33" s="1000"/>
      <c r="AP33" s="1000">
        <v>10810</v>
      </c>
      <c r="AQ33" s="1000"/>
      <c r="AR33" s="1000"/>
      <c r="AS33" s="1000"/>
      <c r="AT33" s="1000"/>
      <c r="AU33" s="1000">
        <v>6986</v>
      </c>
      <c r="AV33" s="1000"/>
      <c r="AW33" s="1000"/>
      <c r="AX33" s="1000"/>
      <c r="AY33" s="1000"/>
      <c r="AZ33" s="1071">
        <v>4.4000000000000004</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147</v>
      </c>
      <c r="R34" s="1073"/>
      <c r="S34" s="1073"/>
      <c r="T34" s="1073"/>
      <c r="U34" s="1073"/>
      <c r="V34" s="1073">
        <v>121</v>
      </c>
      <c r="W34" s="1073"/>
      <c r="X34" s="1073"/>
      <c r="Y34" s="1073"/>
      <c r="Z34" s="1073"/>
      <c r="AA34" s="1073">
        <v>26</v>
      </c>
      <c r="AB34" s="1073"/>
      <c r="AC34" s="1073"/>
      <c r="AD34" s="1073"/>
      <c r="AE34" s="1074"/>
      <c r="AF34" s="1048">
        <v>512</v>
      </c>
      <c r="AG34" s="1049"/>
      <c r="AH34" s="1049"/>
      <c r="AI34" s="1049"/>
      <c r="AJ34" s="1050"/>
      <c r="AK34" s="1009">
        <v>34</v>
      </c>
      <c r="AL34" s="1000"/>
      <c r="AM34" s="1000"/>
      <c r="AN34" s="1000"/>
      <c r="AO34" s="1000"/>
      <c r="AP34" s="1000">
        <v>222</v>
      </c>
      <c r="AQ34" s="1000"/>
      <c r="AR34" s="1000"/>
      <c r="AS34" s="1000"/>
      <c r="AT34" s="1000"/>
      <c r="AU34" s="1000">
        <v>122</v>
      </c>
      <c r="AV34" s="1000"/>
      <c r="AW34" s="1000"/>
      <c r="AX34" s="1000"/>
      <c r="AY34" s="1000"/>
      <c r="AZ34" s="1071" t="s">
        <v>541</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3488</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4738</v>
      </c>
      <c r="R68" s="1011"/>
      <c r="S68" s="1011"/>
      <c r="T68" s="1011"/>
      <c r="U68" s="1011"/>
      <c r="V68" s="1011">
        <v>4605</v>
      </c>
      <c r="W68" s="1011"/>
      <c r="X68" s="1011"/>
      <c r="Y68" s="1011"/>
      <c r="Z68" s="1011"/>
      <c r="AA68" s="1011">
        <f>Q68-V68</f>
        <v>133</v>
      </c>
      <c r="AB68" s="1011"/>
      <c r="AC68" s="1011"/>
      <c r="AD68" s="1011"/>
      <c r="AE68" s="1011"/>
      <c r="AF68" s="1011">
        <f>AA68</f>
        <v>133</v>
      </c>
      <c r="AG68" s="1011"/>
      <c r="AH68" s="1011"/>
      <c r="AI68" s="1011"/>
      <c r="AJ68" s="1011"/>
      <c r="AK68" s="1011">
        <v>0</v>
      </c>
      <c r="AL68" s="1011"/>
      <c r="AM68" s="1011"/>
      <c r="AN68" s="1011"/>
      <c r="AO68" s="1011"/>
      <c r="AP68" s="1011">
        <v>15139</v>
      </c>
      <c r="AQ68" s="1011"/>
      <c r="AR68" s="1011"/>
      <c r="AS68" s="1011"/>
      <c r="AT68" s="1011"/>
      <c r="AU68" s="1011">
        <v>4284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2606</v>
      </c>
      <c r="R69" s="1000"/>
      <c r="S69" s="1000"/>
      <c r="T69" s="1000"/>
      <c r="U69" s="1000"/>
      <c r="V69" s="1000">
        <v>2606</v>
      </c>
      <c r="W69" s="1000"/>
      <c r="X69" s="1000"/>
      <c r="Y69" s="1000"/>
      <c r="Z69" s="1000"/>
      <c r="AA69" s="1000">
        <v>0</v>
      </c>
      <c r="AB69" s="1000"/>
      <c r="AC69" s="1000"/>
      <c r="AD69" s="1000"/>
      <c r="AE69" s="1000"/>
      <c r="AF69" s="1000">
        <v>0</v>
      </c>
      <c r="AG69" s="1000"/>
      <c r="AH69" s="1000"/>
      <c r="AI69" s="1000"/>
      <c r="AJ69" s="1000"/>
      <c r="AK69" s="1000">
        <v>559</v>
      </c>
      <c r="AL69" s="1000"/>
      <c r="AM69" s="1000"/>
      <c r="AN69" s="1000"/>
      <c r="AO69" s="1000"/>
      <c r="AP69" s="1000">
        <v>13343</v>
      </c>
      <c r="AQ69" s="1000"/>
      <c r="AR69" s="1000"/>
      <c r="AS69" s="1000"/>
      <c r="AT69" s="1000"/>
      <c r="AU69" s="1000">
        <v>1761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v>
      </c>
      <c r="AG88" s="988"/>
      <c r="AH88" s="988"/>
      <c r="AI88" s="988"/>
      <c r="AJ88" s="988"/>
      <c r="AK88" s="992"/>
      <c r="AL88" s="992"/>
      <c r="AM88" s="992"/>
      <c r="AN88" s="992"/>
      <c r="AO88" s="992"/>
      <c r="AP88" s="988">
        <v>28482</v>
      </c>
      <c r="AQ88" s="988"/>
      <c r="AR88" s="988"/>
      <c r="AS88" s="988"/>
      <c r="AT88" s="988"/>
      <c r="AU88" s="988">
        <v>6045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308</v>
      </c>
      <c r="CS102" s="980"/>
      <c r="CT102" s="980"/>
      <c r="CU102" s="980"/>
      <c r="CV102" s="981"/>
      <c r="CW102" s="979">
        <v>118</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7429682</v>
      </c>
      <c r="AB110" s="916"/>
      <c r="AC110" s="916"/>
      <c r="AD110" s="916"/>
      <c r="AE110" s="917"/>
      <c r="AF110" s="918">
        <v>7003412</v>
      </c>
      <c r="AG110" s="916"/>
      <c r="AH110" s="916"/>
      <c r="AI110" s="916"/>
      <c r="AJ110" s="917"/>
      <c r="AK110" s="918">
        <v>7509680</v>
      </c>
      <c r="AL110" s="916"/>
      <c r="AM110" s="916"/>
      <c r="AN110" s="916"/>
      <c r="AO110" s="917"/>
      <c r="AP110" s="919">
        <v>22.2</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73562911</v>
      </c>
      <c r="BR110" s="863"/>
      <c r="BS110" s="863"/>
      <c r="BT110" s="863"/>
      <c r="BU110" s="863"/>
      <c r="BV110" s="863">
        <v>79351544</v>
      </c>
      <c r="BW110" s="863"/>
      <c r="BX110" s="863"/>
      <c r="BY110" s="863"/>
      <c r="BZ110" s="863"/>
      <c r="CA110" s="863">
        <v>81869633</v>
      </c>
      <c r="CB110" s="863"/>
      <c r="CC110" s="863"/>
      <c r="CD110" s="863"/>
      <c r="CE110" s="863"/>
      <c r="CF110" s="887">
        <v>242.4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1948006</v>
      </c>
      <c r="BR111" s="835"/>
      <c r="BS111" s="835"/>
      <c r="BT111" s="835"/>
      <c r="BU111" s="835"/>
      <c r="BV111" s="835">
        <v>1763279</v>
      </c>
      <c r="BW111" s="835"/>
      <c r="BX111" s="835"/>
      <c r="BY111" s="835"/>
      <c r="BZ111" s="835"/>
      <c r="CA111" s="835">
        <v>1628127</v>
      </c>
      <c r="CB111" s="835"/>
      <c r="CC111" s="835"/>
      <c r="CD111" s="835"/>
      <c r="CE111" s="835"/>
      <c r="CF111" s="896">
        <v>4.8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21254371</v>
      </c>
      <c r="BR112" s="835"/>
      <c r="BS112" s="835"/>
      <c r="BT112" s="835"/>
      <c r="BU112" s="835"/>
      <c r="BV112" s="835">
        <v>20863463</v>
      </c>
      <c r="BW112" s="835"/>
      <c r="BX112" s="835"/>
      <c r="BY112" s="835"/>
      <c r="BZ112" s="835"/>
      <c r="CA112" s="835">
        <v>20303870</v>
      </c>
      <c r="CB112" s="835"/>
      <c r="CC112" s="835"/>
      <c r="CD112" s="835"/>
      <c r="CE112" s="835"/>
      <c r="CF112" s="896">
        <v>60.1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1591773</v>
      </c>
      <c r="AB113" s="944"/>
      <c r="AC113" s="944"/>
      <c r="AD113" s="944"/>
      <c r="AE113" s="945"/>
      <c r="AF113" s="946">
        <v>1783220</v>
      </c>
      <c r="AG113" s="944"/>
      <c r="AH113" s="944"/>
      <c r="AI113" s="944"/>
      <c r="AJ113" s="945"/>
      <c r="AK113" s="946">
        <v>1793309</v>
      </c>
      <c r="AL113" s="944"/>
      <c r="AM113" s="944"/>
      <c r="AN113" s="944"/>
      <c r="AO113" s="945"/>
      <c r="AP113" s="947">
        <v>5.3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7161940</v>
      </c>
      <c r="BR113" s="835"/>
      <c r="BS113" s="835"/>
      <c r="BT113" s="835"/>
      <c r="BU113" s="835"/>
      <c r="BV113" s="835">
        <v>6797028</v>
      </c>
      <c r="BW113" s="835"/>
      <c r="BX113" s="835"/>
      <c r="BY113" s="835"/>
      <c r="BZ113" s="835"/>
      <c r="CA113" s="835">
        <v>6045487</v>
      </c>
      <c r="CB113" s="835"/>
      <c r="CC113" s="835"/>
      <c r="CD113" s="835"/>
      <c r="CE113" s="835"/>
      <c r="CF113" s="896">
        <v>17.899999999999999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881482</v>
      </c>
      <c r="AB114" s="798"/>
      <c r="AC114" s="798"/>
      <c r="AD114" s="798"/>
      <c r="AE114" s="799"/>
      <c r="AF114" s="800">
        <v>782773</v>
      </c>
      <c r="AG114" s="798"/>
      <c r="AH114" s="798"/>
      <c r="AI114" s="798"/>
      <c r="AJ114" s="799"/>
      <c r="AK114" s="800">
        <v>697256</v>
      </c>
      <c r="AL114" s="798"/>
      <c r="AM114" s="798"/>
      <c r="AN114" s="798"/>
      <c r="AO114" s="799"/>
      <c r="AP114" s="845">
        <v>2.1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7419559</v>
      </c>
      <c r="BR114" s="835"/>
      <c r="BS114" s="835"/>
      <c r="BT114" s="835"/>
      <c r="BU114" s="835"/>
      <c r="BV114" s="835">
        <v>6896595</v>
      </c>
      <c r="BW114" s="835"/>
      <c r="BX114" s="835"/>
      <c r="BY114" s="835"/>
      <c r="BZ114" s="835"/>
      <c r="CA114" s="835">
        <v>6795765</v>
      </c>
      <c r="CB114" s="835"/>
      <c r="CC114" s="835"/>
      <c r="CD114" s="835"/>
      <c r="CE114" s="835"/>
      <c r="CF114" s="896">
        <v>20.100000000000001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149476</v>
      </c>
      <c r="AB115" s="944"/>
      <c r="AC115" s="944"/>
      <c r="AD115" s="944"/>
      <c r="AE115" s="945"/>
      <c r="AF115" s="946">
        <v>167656</v>
      </c>
      <c r="AG115" s="944"/>
      <c r="AH115" s="944"/>
      <c r="AI115" s="944"/>
      <c r="AJ115" s="945"/>
      <c r="AK115" s="946">
        <v>158828</v>
      </c>
      <c r="AL115" s="944"/>
      <c r="AM115" s="944"/>
      <c r="AN115" s="944"/>
      <c r="AO115" s="945"/>
      <c r="AP115" s="947">
        <v>0.5</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3603895</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v>632</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642841</v>
      </c>
      <c r="DH116" s="798"/>
      <c r="DI116" s="798"/>
      <c r="DJ116" s="798"/>
      <c r="DK116" s="799"/>
      <c r="DL116" s="800">
        <v>536241</v>
      </c>
      <c r="DM116" s="798"/>
      <c r="DN116" s="798"/>
      <c r="DO116" s="798"/>
      <c r="DP116" s="799"/>
      <c r="DQ116" s="800">
        <v>474550</v>
      </c>
      <c r="DR116" s="798"/>
      <c r="DS116" s="798"/>
      <c r="DT116" s="798"/>
      <c r="DU116" s="799"/>
      <c r="DV116" s="845">
        <v>1.4</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10052413</v>
      </c>
      <c r="AB117" s="930"/>
      <c r="AC117" s="930"/>
      <c r="AD117" s="930"/>
      <c r="AE117" s="931"/>
      <c r="AF117" s="932">
        <v>9737693</v>
      </c>
      <c r="AG117" s="930"/>
      <c r="AH117" s="930"/>
      <c r="AI117" s="930"/>
      <c r="AJ117" s="931"/>
      <c r="AK117" s="932">
        <v>10159073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114950682</v>
      </c>
      <c r="BR119" s="866"/>
      <c r="BS119" s="866"/>
      <c r="BT119" s="866"/>
      <c r="BU119" s="866"/>
      <c r="BV119" s="866">
        <v>115671909</v>
      </c>
      <c r="BW119" s="866"/>
      <c r="BX119" s="866"/>
      <c r="BY119" s="866"/>
      <c r="BZ119" s="866"/>
      <c r="CA119" s="866">
        <v>116642882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1305165</v>
      </c>
      <c r="DH119" s="781"/>
      <c r="DI119" s="781"/>
      <c r="DJ119" s="781"/>
      <c r="DK119" s="782"/>
      <c r="DL119" s="783">
        <v>1227038</v>
      </c>
      <c r="DM119" s="781"/>
      <c r="DN119" s="781"/>
      <c r="DO119" s="781"/>
      <c r="DP119" s="782"/>
      <c r="DQ119" s="783">
        <v>1153577</v>
      </c>
      <c r="DR119" s="781"/>
      <c r="DS119" s="781"/>
      <c r="DT119" s="781"/>
      <c r="DU119" s="782"/>
      <c r="DV119" s="869">
        <v>3.4</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6598758</v>
      </c>
      <c r="BR120" s="863"/>
      <c r="BS120" s="863"/>
      <c r="BT120" s="863"/>
      <c r="BU120" s="863"/>
      <c r="BV120" s="863">
        <v>8928568</v>
      </c>
      <c r="BW120" s="863"/>
      <c r="BX120" s="863"/>
      <c r="BY120" s="863"/>
      <c r="BZ120" s="863"/>
      <c r="CA120" s="863">
        <v>9038234</v>
      </c>
      <c r="CB120" s="863"/>
      <c r="CC120" s="863"/>
      <c r="CD120" s="863"/>
      <c r="CE120" s="863"/>
      <c r="CF120" s="887">
        <v>26.8</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13535407</v>
      </c>
      <c r="DH120" s="863"/>
      <c r="DI120" s="863"/>
      <c r="DJ120" s="863"/>
      <c r="DK120" s="863"/>
      <c r="DL120" s="863">
        <v>13330628</v>
      </c>
      <c r="DM120" s="863"/>
      <c r="DN120" s="863"/>
      <c r="DO120" s="863"/>
      <c r="DP120" s="863"/>
      <c r="DQ120" s="863">
        <v>13195515</v>
      </c>
      <c r="DR120" s="863"/>
      <c r="DS120" s="863"/>
      <c r="DT120" s="863"/>
      <c r="DU120" s="863"/>
      <c r="DV120" s="864">
        <v>39.1</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19093016</v>
      </c>
      <c r="BR121" s="835"/>
      <c r="BS121" s="835"/>
      <c r="BT121" s="835"/>
      <c r="BU121" s="835"/>
      <c r="BV121" s="835">
        <v>20294385</v>
      </c>
      <c r="BW121" s="835"/>
      <c r="BX121" s="835"/>
      <c r="BY121" s="835"/>
      <c r="BZ121" s="835"/>
      <c r="CA121" s="835">
        <v>20821262</v>
      </c>
      <c r="CB121" s="835"/>
      <c r="CC121" s="835"/>
      <c r="CD121" s="835"/>
      <c r="CE121" s="835"/>
      <c r="CF121" s="896">
        <v>61.6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7554923</v>
      </c>
      <c r="DH121" s="835"/>
      <c r="DI121" s="835"/>
      <c r="DJ121" s="835"/>
      <c r="DK121" s="835"/>
      <c r="DL121" s="835">
        <v>7389518</v>
      </c>
      <c r="DM121" s="835"/>
      <c r="DN121" s="835"/>
      <c r="DO121" s="835"/>
      <c r="DP121" s="835"/>
      <c r="DQ121" s="835">
        <v>6986374</v>
      </c>
      <c r="DR121" s="835"/>
      <c r="DS121" s="835"/>
      <c r="DT121" s="835"/>
      <c r="DU121" s="835"/>
      <c r="DV121" s="812">
        <v>20.7</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62077049</v>
      </c>
      <c r="BR122" s="866"/>
      <c r="BS122" s="866"/>
      <c r="BT122" s="866"/>
      <c r="BU122" s="866"/>
      <c r="BV122" s="866">
        <v>61980605</v>
      </c>
      <c r="BW122" s="866"/>
      <c r="BX122" s="866"/>
      <c r="BY122" s="866"/>
      <c r="BZ122" s="866"/>
      <c r="CA122" s="866">
        <v>61865253</v>
      </c>
      <c r="CB122" s="866"/>
      <c r="CC122" s="866"/>
      <c r="CD122" s="866"/>
      <c r="CE122" s="866"/>
      <c r="CF122" s="867">
        <v>183.1</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164041</v>
      </c>
      <c r="DH122" s="835"/>
      <c r="DI122" s="835"/>
      <c r="DJ122" s="835"/>
      <c r="DK122" s="835"/>
      <c r="DL122" s="835">
        <v>143317</v>
      </c>
      <c r="DM122" s="835"/>
      <c r="DN122" s="835"/>
      <c r="DO122" s="835"/>
      <c r="DP122" s="835"/>
      <c r="DQ122" s="835">
        <v>121981</v>
      </c>
      <c r="DR122" s="835"/>
      <c r="DS122" s="835"/>
      <c r="DT122" s="835"/>
      <c r="DU122" s="835"/>
      <c r="DV122" s="812">
        <v>0.4</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77612</v>
      </c>
      <c r="AB123" s="798"/>
      <c r="AC123" s="798"/>
      <c r="AD123" s="798"/>
      <c r="AE123" s="799"/>
      <c r="AF123" s="800">
        <v>73249</v>
      </c>
      <c r="AG123" s="798"/>
      <c r="AH123" s="798"/>
      <c r="AI123" s="798"/>
      <c r="AJ123" s="799"/>
      <c r="AK123" s="800">
        <v>66888</v>
      </c>
      <c r="AL123" s="798"/>
      <c r="AM123" s="798"/>
      <c r="AN123" s="798"/>
      <c r="AO123" s="799"/>
      <c r="AP123" s="845">
        <v>0.2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87768823</v>
      </c>
      <c r="BR123" s="854"/>
      <c r="BS123" s="854"/>
      <c r="BT123" s="854"/>
      <c r="BU123" s="854"/>
      <c r="BV123" s="854">
        <v>91203558</v>
      </c>
      <c r="BW123" s="854"/>
      <c r="BX123" s="854"/>
      <c r="BY123" s="854"/>
      <c r="BZ123" s="854"/>
      <c r="CA123" s="854">
        <v>91724749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82.3</v>
      </c>
      <c r="BR124" s="852"/>
      <c r="BS124" s="852"/>
      <c r="BT124" s="852"/>
      <c r="BU124" s="852"/>
      <c r="BV124" s="852">
        <v>72.3</v>
      </c>
      <c r="BW124" s="852"/>
      <c r="BX124" s="852"/>
      <c r="BY124" s="852"/>
      <c r="BZ124" s="852"/>
      <c r="CA124" s="852">
        <v>73.7</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71864</v>
      </c>
      <c r="AB126" s="798"/>
      <c r="AC126" s="798"/>
      <c r="AD126" s="798"/>
      <c r="AE126" s="799"/>
      <c r="AF126" s="800">
        <v>94407</v>
      </c>
      <c r="AG126" s="798"/>
      <c r="AH126" s="798"/>
      <c r="AI126" s="798"/>
      <c r="AJ126" s="799"/>
      <c r="AK126" s="800">
        <v>91940</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3603895</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2296166</v>
      </c>
      <c r="AB128" s="819"/>
      <c r="AC128" s="819"/>
      <c r="AD128" s="819"/>
      <c r="AE128" s="820"/>
      <c r="AF128" s="821">
        <v>2127201</v>
      </c>
      <c r="AG128" s="819"/>
      <c r="AH128" s="819"/>
      <c r="AI128" s="819"/>
      <c r="AJ128" s="820"/>
      <c r="AK128" s="821">
        <v>2097519</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11.47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38937665</v>
      </c>
      <c r="AB129" s="798"/>
      <c r="AC129" s="798"/>
      <c r="AD129" s="798"/>
      <c r="AE129" s="799"/>
      <c r="AF129" s="800">
        <v>39519343</v>
      </c>
      <c r="AG129" s="798"/>
      <c r="AH129" s="798"/>
      <c r="AI129" s="798"/>
      <c r="AJ129" s="799"/>
      <c r="AK129" s="800">
        <v>39451762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16.47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5912878</v>
      </c>
      <c r="AB130" s="798"/>
      <c r="AC130" s="798"/>
      <c r="AD130" s="798"/>
      <c r="AE130" s="799"/>
      <c r="AF130" s="800">
        <v>5676670</v>
      </c>
      <c r="AG130" s="798"/>
      <c r="AH130" s="798"/>
      <c r="AI130" s="798"/>
      <c r="AJ130" s="799"/>
      <c r="AK130" s="800">
        <v>5671621</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33024787</v>
      </c>
      <c r="AB131" s="781"/>
      <c r="AC131" s="781"/>
      <c r="AD131" s="781"/>
      <c r="AE131" s="782"/>
      <c r="AF131" s="783">
        <v>33842673</v>
      </c>
      <c r="AG131" s="781"/>
      <c r="AH131" s="781"/>
      <c r="AI131" s="781"/>
      <c r="AJ131" s="782"/>
      <c r="AK131" s="783">
        <v>33780141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73.7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5.5817740779999996</v>
      </c>
      <c r="AB132" s="761"/>
      <c r="AC132" s="761"/>
      <c r="AD132" s="761"/>
      <c r="AE132" s="762"/>
      <c r="AF132" s="763">
        <v>5.714152662</v>
      </c>
      <c r="AG132" s="761"/>
      <c r="AH132" s="761"/>
      <c r="AI132" s="761"/>
      <c r="AJ132" s="762"/>
      <c r="AK132" s="763">
        <v>7.0749645479999996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7.4</v>
      </c>
      <c r="AB133" s="740"/>
      <c r="AC133" s="740"/>
      <c r="AD133" s="740"/>
      <c r="AE133" s="741"/>
      <c r="AF133" s="739">
        <v>5.9</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8834048</v>
      </c>
      <c r="L9" s="266">
        <v>51024</v>
      </c>
      <c r="M9" s="267">
        <v>56186</v>
      </c>
      <c r="N9" s="268">
        <v>-9.1999999999999993</v>
      </c>
    </row>
    <row r="10" spans="1:16" x14ac:dyDescent="0.15">
      <c r="A10" s="250"/>
      <c r="B10" s="246"/>
      <c r="C10" s="246"/>
      <c r="D10" s="246"/>
      <c r="E10" s="246"/>
      <c r="F10" s="246"/>
      <c r="G10" s="1166" t="s">
        <v>475</v>
      </c>
      <c r="H10" s="1167"/>
      <c r="I10" s="1167"/>
      <c r="J10" s="1168"/>
      <c r="K10" s="269">
        <v>1406592</v>
      </c>
      <c r="L10" s="270">
        <v>8124</v>
      </c>
      <c r="M10" s="271">
        <v>3767</v>
      </c>
      <c r="N10" s="272">
        <v>115.7</v>
      </c>
    </row>
    <row r="11" spans="1:16" ht="13.5" customHeight="1" x14ac:dyDescent="0.15">
      <c r="A11" s="250"/>
      <c r="B11" s="246"/>
      <c r="C11" s="246"/>
      <c r="D11" s="246"/>
      <c r="E11" s="246"/>
      <c r="F11" s="246"/>
      <c r="G11" s="1166" t="s">
        <v>476</v>
      </c>
      <c r="H11" s="1167"/>
      <c r="I11" s="1167"/>
      <c r="J11" s="1168"/>
      <c r="K11" s="269">
        <v>240135</v>
      </c>
      <c r="L11" s="270">
        <v>1387</v>
      </c>
      <c r="M11" s="271">
        <v>1509</v>
      </c>
      <c r="N11" s="272">
        <v>-8.1</v>
      </c>
    </row>
    <row r="12" spans="1:16" ht="13.5" customHeight="1" x14ac:dyDescent="0.15">
      <c r="A12" s="250"/>
      <c r="B12" s="246"/>
      <c r="C12" s="246"/>
      <c r="D12" s="246"/>
      <c r="E12" s="246"/>
      <c r="F12" s="246"/>
      <c r="G12" s="1166" t="s">
        <v>477</v>
      </c>
      <c r="H12" s="1167"/>
      <c r="I12" s="1167"/>
      <c r="J12" s="1168"/>
      <c r="K12" s="269">
        <v>166627</v>
      </c>
      <c r="L12" s="270">
        <v>962</v>
      </c>
      <c r="M12" s="271">
        <v>918</v>
      </c>
      <c r="N12" s="272">
        <v>4.8</v>
      </c>
    </row>
    <row r="13" spans="1:16" ht="13.5" customHeight="1" x14ac:dyDescent="0.15">
      <c r="A13" s="250"/>
      <c r="B13" s="246"/>
      <c r="C13" s="246"/>
      <c r="D13" s="246"/>
      <c r="E13" s="246"/>
      <c r="F13" s="246"/>
      <c r="G13" s="1166" t="s">
        <v>478</v>
      </c>
      <c r="H13" s="1167"/>
      <c r="I13" s="1167"/>
      <c r="J13" s="1168"/>
      <c r="K13" s="269" t="s">
        <v>479</v>
      </c>
      <c r="L13" s="270" t="s">
        <v>479</v>
      </c>
      <c r="M13" s="271">
        <v>18</v>
      </c>
      <c r="N13" s="272" t="s">
        <v>479</v>
      </c>
    </row>
    <row r="14" spans="1:16" ht="13.5" customHeight="1" x14ac:dyDescent="0.15">
      <c r="A14" s="250"/>
      <c r="B14" s="246"/>
      <c r="C14" s="246"/>
      <c r="D14" s="246"/>
      <c r="E14" s="246"/>
      <c r="F14" s="246"/>
      <c r="G14" s="1166" t="s">
        <v>480</v>
      </c>
      <c r="H14" s="1167"/>
      <c r="I14" s="1167"/>
      <c r="J14" s="1168"/>
      <c r="K14" s="269">
        <v>424709</v>
      </c>
      <c r="L14" s="270">
        <v>2453</v>
      </c>
      <c r="M14" s="271">
        <v>2305</v>
      </c>
      <c r="N14" s="272">
        <v>6.4</v>
      </c>
    </row>
    <row r="15" spans="1:16" ht="13.5" customHeight="1" x14ac:dyDescent="0.15">
      <c r="A15" s="250"/>
      <c r="B15" s="246"/>
      <c r="C15" s="246"/>
      <c r="D15" s="246"/>
      <c r="E15" s="246"/>
      <c r="F15" s="246"/>
      <c r="G15" s="1166" t="s">
        <v>481</v>
      </c>
      <c r="H15" s="1167"/>
      <c r="I15" s="1167"/>
      <c r="J15" s="1168"/>
      <c r="K15" s="269">
        <v>310270</v>
      </c>
      <c r="L15" s="270">
        <v>1792</v>
      </c>
      <c r="M15" s="271">
        <v>1282</v>
      </c>
      <c r="N15" s="272">
        <v>39.799999999999997</v>
      </c>
    </row>
    <row r="16" spans="1:16" x14ac:dyDescent="0.15">
      <c r="A16" s="250"/>
      <c r="B16" s="246"/>
      <c r="C16" s="246"/>
      <c r="D16" s="246"/>
      <c r="E16" s="246"/>
      <c r="F16" s="246"/>
      <c r="G16" s="1169" t="s">
        <v>482</v>
      </c>
      <c r="H16" s="1170"/>
      <c r="I16" s="1170"/>
      <c r="J16" s="1171"/>
      <c r="K16" s="270">
        <v>-982078</v>
      </c>
      <c r="L16" s="270">
        <v>-5672</v>
      </c>
      <c r="M16" s="271">
        <v>-4349</v>
      </c>
      <c r="N16" s="272">
        <v>30.4</v>
      </c>
    </row>
    <row r="17" spans="1:16" x14ac:dyDescent="0.15">
      <c r="A17" s="250"/>
      <c r="B17" s="246"/>
      <c r="C17" s="246"/>
      <c r="D17" s="246"/>
      <c r="E17" s="246"/>
      <c r="F17" s="246"/>
      <c r="G17" s="1169" t="s">
        <v>169</v>
      </c>
      <c r="H17" s="1170"/>
      <c r="I17" s="1170"/>
      <c r="J17" s="1171"/>
      <c r="K17" s="270">
        <v>10400303</v>
      </c>
      <c r="L17" s="270">
        <v>60070</v>
      </c>
      <c r="M17" s="271">
        <v>61636</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6.75</v>
      </c>
      <c r="L21" s="283">
        <v>6.07</v>
      </c>
      <c r="M21" s="284">
        <v>0.68</v>
      </c>
      <c r="N21" s="251"/>
      <c r="O21" s="285"/>
      <c r="P21" s="281"/>
    </row>
    <row r="22" spans="1:16" s="286" customFormat="1" x14ac:dyDescent="0.15">
      <c r="A22" s="281"/>
      <c r="B22" s="251"/>
      <c r="C22" s="251"/>
      <c r="D22" s="251"/>
      <c r="E22" s="251"/>
      <c r="F22" s="251"/>
      <c r="G22" s="1163" t="s">
        <v>488</v>
      </c>
      <c r="H22" s="1164"/>
      <c r="I22" s="1164"/>
      <c r="J22" s="1165"/>
      <c r="K22" s="287">
        <v>98.6</v>
      </c>
      <c r="L22" s="288">
        <v>100.6</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7509680</v>
      </c>
      <c r="L32" s="296">
        <v>43375</v>
      </c>
      <c r="M32" s="297">
        <v>26755</v>
      </c>
      <c r="N32" s="298">
        <v>62.1</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v>35</v>
      </c>
      <c r="N34" s="298" t="s">
        <v>479</v>
      </c>
    </row>
    <row r="35" spans="1:16" ht="27" customHeight="1" x14ac:dyDescent="0.15">
      <c r="A35" s="250"/>
      <c r="B35" s="246"/>
      <c r="C35" s="246"/>
      <c r="D35" s="246"/>
      <c r="E35" s="246"/>
      <c r="F35" s="246"/>
      <c r="G35" s="1154" t="s">
        <v>495</v>
      </c>
      <c r="H35" s="1155"/>
      <c r="I35" s="1155"/>
      <c r="J35" s="1156"/>
      <c r="K35" s="296">
        <v>1793309</v>
      </c>
      <c r="L35" s="296">
        <v>10358</v>
      </c>
      <c r="M35" s="297">
        <v>6876</v>
      </c>
      <c r="N35" s="298">
        <v>50.6</v>
      </c>
    </row>
    <row r="36" spans="1:16" ht="27" customHeight="1" x14ac:dyDescent="0.15">
      <c r="A36" s="250"/>
      <c r="B36" s="246"/>
      <c r="C36" s="246"/>
      <c r="D36" s="246"/>
      <c r="E36" s="246"/>
      <c r="F36" s="246"/>
      <c r="G36" s="1154" t="s">
        <v>496</v>
      </c>
      <c r="H36" s="1155"/>
      <c r="I36" s="1155"/>
      <c r="J36" s="1156"/>
      <c r="K36" s="296">
        <v>697256</v>
      </c>
      <c r="L36" s="296">
        <v>4027</v>
      </c>
      <c r="M36" s="297">
        <v>711</v>
      </c>
      <c r="N36" s="298">
        <v>466.4</v>
      </c>
    </row>
    <row r="37" spans="1:16" ht="13.5" customHeight="1" x14ac:dyDescent="0.15">
      <c r="A37" s="250"/>
      <c r="B37" s="246"/>
      <c r="C37" s="246"/>
      <c r="D37" s="246"/>
      <c r="E37" s="246"/>
      <c r="F37" s="246"/>
      <c r="G37" s="1154" t="s">
        <v>497</v>
      </c>
      <c r="H37" s="1155"/>
      <c r="I37" s="1155"/>
      <c r="J37" s="1156"/>
      <c r="K37" s="296">
        <v>158828</v>
      </c>
      <c r="L37" s="296">
        <v>917</v>
      </c>
      <c r="M37" s="297">
        <v>1771</v>
      </c>
      <c r="N37" s="298">
        <v>-48.2</v>
      </c>
    </row>
    <row r="38" spans="1:16" ht="27" customHeight="1" x14ac:dyDescent="0.15">
      <c r="A38" s="250"/>
      <c r="B38" s="246"/>
      <c r="C38" s="246"/>
      <c r="D38" s="246"/>
      <c r="E38" s="246"/>
      <c r="F38" s="246"/>
      <c r="G38" s="1157" t="s">
        <v>498</v>
      </c>
      <c r="H38" s="1158"/>
      <c r="I38" s="1158"/>
      <c r="J38" s="1159"/>
      <c r="K38" s="299" t="s">
        <v>479</v>
      </c>
      <c r="L38" s="299" t="s">
        <v>479</v>
      </c>
      <c r="M38" s="300">
        <v>0</v>
      </c>
      <c r="N38" s="301" t="s">
        <v>479</v>
      </c>
      <c r="O38" s="295"/>
    </row>
    <row r="39" spans="1:16" x14ac:dyDescent="0.15">
      <c r="A39" s="250"/>
      <c r="B39" s="246"/>
      <c r="C39" s="246"/>
      <c r="D39" s="246"/>
      <c r="E39" s="246"/>
      <c r="F39" s="246"/>
      <c r="G39" s="1157" t="s">
        <v>499</v>
      </c>
      <c r="H39" s="1158"/>
      <c r="I39" s="1158"/>
      <c r="J39" s="1159"/>
      <c r="K39" s="302">
        <v>-2097519</v>
      </c>
      <c r="L39" s="302">
        <v>-12115</v>
      </c>
      <c r="M39" s="303">
        <v>-7763</v>
      </c>
      <c r="N39" s="304">
        <v>56.1</v>
      </c>
      <c r="O39" s="295"/>
    </row>
    <row r="40" spans="1:16" ht="27" customHeight="1" x14ac:dyDescent="0.15">
      <c r="A40" s="250"/>
      <c r="B40" s="246"/>
      <c r="C40" s="246"/>
      <c r="D40" s="246"/>
      <c r="E40" s="246"/>
      <c r="F40" s="246"/>
      <c r="G40" s="1154" t="s">
        <v>500</v>
      </c>
      <c r="H40" s="1155"/>
      <c r="I40" s="1155"/>
      <c r="J40" s="1156"/>
      <c r="K40" s="302">
        <v>-5671621</v>
      </c>
      <c r="L40" s="302">
        <v>-32758</v>
      </c>
      <c r="M40" s="303">
        <v>-22050</v>
      </c>
      <c r="N40" s="304">
        <v>48.6</v>
      </c>
      <c r="O40" s="295"/>
    </row>
    <row r="41" spans="1:16" x14ac:dyDescent="0.15">
      <c r="A41" s="250"/>
      <c r="B41" s="246"/>
      <c r="C41" s="246"/>
      <c r="D41" s="246"/>
      <c r="E41" s="246"/>
      <c r="F41" s="246"/>
      <c r="G41" s="1160" t="s">
        <v>280</v>
      </c>
      <c r="H41" s="1161"/>
      <c r="I41" s="1161"/>
      <c r="J41" s="1162"/>
      <c r="K41" s="296">
        <v>2389933</v>
      </c>
      <c r="L41" s="302">
        <v>13804</v>
      </c>
      <c r="M41" s="303">
        <v>6336</v>
      </c>
      <c r="N41" s="304">
        <v>117.9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7002362</v>
      </c>
      <c r="J51" s="322">
        <v>40264</v>
      </c>
      <c r="K51" s="323">
        <v>43.2</v>
      </c>
      <c r="L51" s="324">
        <v>39425</v>
      </c>
      <c r="M51" s="325">
        <v>2.1</v>
      </c>
      <c r="N51" s="326">
        <v>41.1</v>
      </c>
    </row>
    <row r="52" spans="1:14" x14ac:dyDescent="0.15">
      <c r="A52" s="250"/>
      <c r="B52" s="246"/>
      <c r="C52" s="246"/>
      <c r="D52" s="246"/>
      <c r="E52" s="246"/>
      <c r="F52" s="246"/>
      <c r="G52" s="327"/>
      <c r="H52" s="328" t="s">
        <v>511</v>
      </c>
      <c r="I52" s="329">
        <v>3840159</v>
      </c>
      <c r="J52" s="330">
        <v>22081</v>
      </c>
      <c r="K52" s="331">
        <v>-3.7</v>
      </c>
      <c r="L52" s="332">
        <v>22414</v>
      </c>
      <c r="M52" s="333">
        <v>-0.1</v>
      </c>
      <c r="N52" s="334">
        <v>-3.6</v>
      </c>
    </row>
    <row r="53" spans="1:14" x14ac:dyDescent="0.15">
      <c r="A53" s="250"/>
      <c r="B53" s="246"/>
      <c r="C53" s="246"/>
      <c r="D53" s="246"/>
      <c r="E53" s="246"/>
      <c r="F53" s="246"/>
      <c r="G53" s="312" t="s">
        <v>512</v>
      </c>
      <c r="H53" s="313"/>
      <c r="I53" s="321">
        <v>8140422</v>
      </c>
      <c r="J53" s="322">
        <v>46658</v>
      </c>
      <c r="K53" s="323">
        <v>15.9</v>
      </c>
      <c r="L53" s="324">
        <v>43141</v>
      </c>
      <c r="M53" s="325">
        <v>9.4</v>
      </c>
      <c r="N53" s="326">
        <v>6.5</v>
      </c>
    </row>
    <row r="54" spans="1:14" x14ac:dyDescent="0.15">
      <c r="A54" s="250"/>
      <c r="B54" s="246"/>
      <c r="C54" s="246"/>
      <c r="D54" s="246"/>
      <c r="E54" s="246"/>
      <c r="F54" s="246"/>
      <c r="G54" s="327"/>
      <c r="H54" s="328" t="s">
        <v>511</v>
      </c>
      <c r="I54" s="329">
        <v>4362829</v>
      </c>
      <c r="J54" s="330">
        <v>25006</v>
      </c>
      <c r="K54" s="331">
        <v>13.2</v>
      </c>
      <c r="L54" s="332">
        <v>21887</v>
      </c>
      <c r="M54" s="333">
        <v>-2.4</v>
      </c>
      <c r="N54" s="334">
        <v>15.6</v>
      </c>
    </row>
    <row r="55" spans="1:14" x14ac:dyDescent="0.15">
      <c r="A55" s="250"/>
      <c r="B55" s="246"/>
      <c r="C55" s="246"/>
      <c r="D55" s="246"/>
      <c r="E55" s="246"/>
      <c r="F55" s="246"/>
      <c r="G55" s="312" t="s">
        <v>513</v>
      </c>
      <c r="H55" s="313"/>
      <c r="I55" s="321">
        <v>8207891</v>
      </c>
      <c r="J55" s="322">
        <v>47154</v>
      </c>
      <c r="K55" s="323">
        <v>1.1000000000000001</v>
      </c>
      <c r="L55" s="324">
        <v>45117</v>
      </c>
      <c r="M55" s="325">
        <v>4.5999999999999996</v>
      </c>
      <c r="N55" s="326">
        <v>-3.5</v>
      </c>
    </row>
    <row r="56" spans="1:14" x14ac:dyDescent="0.15">
      <c r="A56" s="250"/>
      <c r="B56" s="246"/>
      <c r="C56" s="246"/>
      <c r="D56" s="246"/>
      <c r="E56" s="246"/>
      <c r="F56" s="246"/>
      <c r="G56" s="327"/>
      <c r="H56" s="328" t="s">
        <v>511</v>
      </c>
      <c r="I56" s="329">
        <v>5870687</v>
      </c>
      <c r="J56" s="330">
        <v>33727</v>
      </c>
      <c r="K56" s="331">
        <v>34.9</v>
      </c>
      <c r="L56" s="332">
        <v>25589</v>
      </c>
      <c r="M56" s="333">
        <v>16.899999999999999</v>
      </c>
      <c r="N56" s="334">
        <v>18</v>
      </c>
    </row>
    <row r="57" spans="1:14" x14ac:dyDescent="0.15">
      <c r="A57" s="250"/>
      <c r="B57" s="246"/>
      <c r="C57" s="246"/>
      <c r="D57" s="246"/>
      <c r="E57" s="246"/>
      <c r="F57" s="246"/>
      <c r="G57" s="312" t="s">
        <v>514</v>
      </c>
      <c r="H57" s="313"/>
      <c r="I57" s="321">
        <v>10927988</v>
      </c>
      <c r="J57" s="322">
        <v>62879</v>
      </c>
      <c r="K57" s="323">
        <v>33.299999999999997</v>
      </c>
      <c r="L57" s="324">
        <v>39951</v>
      </c>
      <c r="M57" s="325">
        <v>-11.5</v>
      </c>
      <c r="N57" s="326">
        <v>44.8</v>
      </c>
    </row>
    <row r="58" spans="1:14" x14ac:dyDescent="0.15">
      <c r="A58" s="250"/>
      <c r="B58" s="246"/>
      <c r="C58" s="246"/>
      <c r="D58" s="246"/>
      <c r="E58" s="246"/>
      <c r="F58" s="246"/>
      <c r="G58" s="327"/>
      <c r="H58" s="328" t="s">
        <v>511</v>
      </c>
      <c r="I58" s="329">
        <v>7189432</v>
      </c>
      <c r="J58" s="330">
        <v>41368</v>
      </c>
      <c r="K58" s="331">
        <v>22.7</v>
      </c>
      <c r="L58" s="332">
        <v>22555</v>
      </c>
      <c r="M58" s="333">
        <v>-11.9</v>
      </c>
      <c r="N58" s="334">
        <v>34.6</v>
      </c>
    </row>
    <row r="59" spans="1:14" x14ac:dyDescent="0.15">
      <c r="A59" s="250"/>
      <c r="B59" s="246"/>
      <c r="C59" s="246"/>
      <c r="D59" s="246"/>
      <c r="E59" s="246"/>
      <c r="F59" s="246"/>
      <c r="G59" s="312" t="s">
        <v>515</v>
      </c>
      <c r="H59" s="313"/>
      <c r="I59" s="321">
        <v>12625045</v>
      </c>
      <c r="J59" s="322">
        <v>72920</v>
      </c>
      <c r="K59" s="323">
        <v>16</v>
      </c>
      <c r="L59" s="324">
        <v>39893</v>
      </c>
      <c r="M59" s="325">
        <v>-0.1</v>
      </c>
      <c r="N59" s="326">
        <v>16.100000000000001</v>
      </c>
    </row>
    <row r="60" spans="1:14" x14ac:dyDescent="0.15">
      <c r="A60" s="250"/>
      <c r="B60" s="246"/>
      <c r="C60" s="246"/>
      <c r="D60" s="246"/>
      <c r="E60" s="246"/>
      <c r="F60" s="246"/>
      <c r="G60" s="327"/>
      <c r="H60" s="328" t="s">
        <v>511</v>
      </c>
      <c r="I60" s="335">
        <v>6722415</v>
      </c>
      <c r="J60" s="330">
        <v>38828</v>
      </c>
      <c r="K60" s="331">
        <v>-6.1</v>
      </c>
      <c r="L60" s="332">
        <v>26170</v>
      </c>
      <c r="M60" s="333">
        <v>16</v>
      </c>
      <c r="N60" s="334">
        <v>-22.1</v>
      </c>
    </row>
    <row r="61" spans="1:14" x14ac:dyDescent="0.15">
      <c r="A61" s="250"/>
      <c r="B61" s="246"/>
      <c r="C61" s="246"/>
      <c r="D61" s="246"/>
      <c r="E61" s="246"/>
      <c r="F61" s="246"/>
      <c r="G61" s="312" t="s">
        <v>516</v>
      </c>
      <c r="H61" s="336"/>
      <c r="I61" s="337">
        <v>9380742</v>
      </c>
      <c r="J61" s="338">
        <v>53975</v>
      </c>
      <c r="K61" s="339">
        <v>21.9</v>
      </c>
      <c r="L61" s="340">
        <v>41505</v>
      </c>
      <c r="M61" s="341">
        <v>0.9</v>
      </c>
      <c r="N61" s="326">
        <v>21</v>
      </c>
    </row>
    <row r="62" spans="1:14" x14ac:dyDescent="0.15">
      <c r="A62" s="250"/>
      <c r="B62" s="246"/>
      <c r="C62" s="246"/>
      <c r="D62" s="246"/>
      <c r="E62" s="246"/>
      <c r="F62" s="246"/>
      <c r="G62" s="327"/>
      <c r="H62" s="328" t="s">
        <v>511</v>
      </c>
      <c r="I62" s="329">
        <v>5597104</v>
      </c>
      <c r="J62" s="330">
        <v>32202</v>
      </c>
      <c r="K62" s="331">
        <v>12.2</v>
      </c>
      <c r="L62" s="332">
        <v>23723</v>
      </c>
      <c r="M62" s="333">
        <v>3.7</v>
      </c>
      <c r="N62" s="334">
        <v>8.5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4.46</v>
      </c>
      <c r="G47" s="12">
        <v>5.67</v>
      </c>
      <c r="H47" s="12">
        <v>6.68</v>
      </c>
      <c r="I47" s="12">
        <v>7.58</v>
      </c>
      <c r="J47" s="13">
        <v>8.17</v>
      </c>
    </row>
    <row r="48" spans="2:10" ht="57.75" customHeight="1" x14ac:dyDescent="0.15">
      <c r="B48" s="14"/>
      <c r="C48" s="1174" t="s">
        <v>4</v>
      </c>
      <c r="D48" s="1174"/>
      <c r="E48" s="1175"/>
      <c r="F48" s="15">
        <v>1.55</v>
      </c>
      <c r="G48" s="16">
        <v>3.62</v>
      </c>
      <c r="H48" s="16">
        <v>4.42</v>
      </c>
      <c r="I48" s="16">
        <v>3.32</v>
      </c>
      <c r="J48" s="17">
        <v>3.04</v>
      </c>
    </row>
    <row r="49" spans="2:10" ht="57.75" customHeight="1" thickBot="1" x14ac:dyDescent="0.2">
      <c r="B49" s="18"/>
      <c r="C49" s="1176" t="s">
        <v>5</v>
      </c>
      <c r="D49" s="1176"/>
      <c r="E49" s="1177"/>
      <c r="F49" s="19">
        <v>1.78</v>
      </c>
      <c r="G49" s="20">
        <v>3.65</v>
      </c>
      <c r="H49" s="20">
        <v>1.74</v>
      </c>
      <c r="I49" s="20" t="s">
        <v>523</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三澤　直史</cp:lastModifiedBy>
  <cp:lastPrinted>2018-11-27T00:06:45Z</cp:lastPrinted>
  <dcterms:created xsi:type="dcterms:W3CDTF">2018-01-24T03:10:09Z</dcterms:created>
  <dcterms:modified xsi:type="dcterms:W3CDTF">2018-12-03T05:30:59Z</dcterms:modified>
  <cp:category/>
</cp:coreProperties>
</file>