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<sst xmlns="http://schemas.openxmlformats.org/spreadsheetml/2006/main" count="220" uniqueCount="110">
  <si>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</si>
  <si>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</si>
  <si>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</si>
  <si>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</si>
  <si>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</si>
  <si>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</si>
  <si>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</si>
  <si>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</si>
  <si>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</si>
  <si>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</si>
  <si>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</si>
  <si>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</si>
  <si>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</si>
  <si>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</si>
  <si>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</si>
  <si>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</si>
  <si>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</si>
  <si>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</si>
  <si>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</si>
  <si>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</si>
  <si>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</si>
  <si>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</si>
  <si>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</si>
  <si>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</si>
  <si>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</si>
  <si>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</si>
  <si>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</si>
  <si>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</si>
  <si>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</si>
  <si>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</si>
  <si>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</si>
  <si>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</si>
  <si>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</si>
  <si>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</si>
  <si>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</si>
  <si>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</si>
  <si>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</si>
  <si>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</si>
  <si>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</si>
  <si>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</si>
  <si>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</si>
  <si>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</si>
  <si>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</si>
  <si>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</si>
  <si>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</si>
  <si>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</si>
  <si>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</si>
  <si>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</si>
  <si>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</si>
  <si>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</si>
  <si>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</si>
  <si>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</si>
  <si>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</si>
  <si>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</si>
  <si>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</si>
  <si>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</si>
  <si>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</si>
  <si>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</si>
  <si>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</si>
  <si>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</si>
  <si>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</si>
  <si>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</si>
  <si>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</si>
  <si>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</si>
  <si>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</si>
  <si>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</si>
  <si>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</si>
  <si>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</si>
  <si>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</si>
  <si>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</si>
  <si>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</si>
  <si>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</si>
  <si>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</si>
  <si>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</si>
  <si>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</si>
  <si>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</si>
  <si>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</si>
  <si>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</si>
  <si>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</si>
  <si>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</si>
  <si>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</si>
  <si>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</si>
  <si>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</si>
  <si>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</si>
  <si>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</si>
  <si>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</si>
  <si>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</si>
  <si>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</si>
  <si>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</si>
  <si>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</si>
  <si>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</si>
  <si>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</si>
  <si>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</si>
  <si>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</si>
  <si>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</si>
  <si>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</si>
  <si>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苫小牧市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</si>
  <si>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</si>
  <si>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</si>
  <si>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</si>
  <si>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</si>
  <si>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</si>
  <si>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</si>
  <si>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</si>
  <si>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</si>
  <si>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</si>
  <si>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</si>
  <si>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示す指標の①経常収支比率②累積欠損金比率⑤経費回収率⑥汚水処理原価は、類似団体平均値とほぼ同様の数値を示しており、同じような経営状況に位置付けられているものと考えられる。
　指標の組み合わせによる分析としては、①と⑤では、共に100％以上の高水準であることから、汚水処理に係る費用が使用料収入で賄われており、安定した経営がなされていると判断できる。
　⑤と⑥による分析でも、経費回収率が100％を超え、汚水処理原価が低く抑えられていることから、効率的な経営がなされていると判断できる。</t>
    <rPh sb="1" eb="3">
      <t>ケイエイ</t>
    </rPh>
    <rPh sb="4" eb="7">
      <t>ケンゼンセイ</t>
    </rPh>
    <rPh sb="8" eb="11">
      <t>コウリツセイ</t>
    </rPh>
    <rPh sb="12" eb="13">
      <t>シメ</t>
    </rPh>
    <rPh sb="14" eb="16">
      <t>シヒョウ</t>
    </rPh>
    <rPh sb="18" eb="20">
      <t>ケイジョウ</t>
    </rPh>
    <rPh sb="20" eb="22">
      <t>シュウシ</t>
    </rPh>
    <rPh sb="22" eb="24">
      <t>ヒリツ</t>
    </rPh>
    <rPh sb="25" eb="27">
      <t>ルイセキ</t>
    </rPh>
    <rPh sb="27" eb="30">
      <t>ケッソンキン</t>
    </rPh>
    <rPh sb="30" eb="32">
      <t>ヒリツ</t>
    </rPh>
    <rPh sb="33" eb="35">
      <t>ケイヒ</t>
    </rPh>
    <rPh sb="35" eb="37">
      <t>カイシュウ</t>
    </rPh>
    <rPh sb="37" eb="38">
      <t>リツ</t>
    </rPh>
    <rPh sb="39" eb="41">
      <t>オスイ</t>
    </rPh>
    <rPh sb="41" eb="43">
      <t>ショリ</t>
    </rPh>
    <rPh sb="43" eb="45">
      <t>ゲンカ</t>
    </rPh>
    <rPh sb="47" eb="49">
      <t>ルイジ</t>
    </rPh>
    <rPh sb="49" eb="51">
      <t>ダンタイ</t>
    </rPh>
    <rPh sb="51" eb="54">
      <t>ヘイキンチ</t>
    </rPh>
    <rPh sb="57" eb="59">
      <t>ドウヨウ</t>
    </rPh>
    <rPh sb="60" eb="62">
      <t>スウチ</t>
    </rPh>
    <rPh sb="63" eb="64">
      <t>シメ</t>
    </rPh>
    <rPh sb="69" eb="70">
      <t>オナ</t>
    </rPh>
    <rPh sb="74" eb="76">
      <t>ケイエイ</t>
    </rPh>
    <rPh sb="76" eb="78">
      <t>ジョウキョウ</t>
    </rPh>
    <rPh sb="79" eb="82">
      <t>イチヅ</t>
    </rPh>
    <rPh sb="91" eb="92">
      <t>カンガ</t>
    </rPh>
    <rPh sb="99" eb="101">
      <t>シヒョウ</t>
    </rPh>
    <rPh sb="102" eb="103">
      <t>ク</t>
    </rPh>
    <rPh sb="104" eb="105">
      <t>ア</t>
    </rPh>
    <rPh sb="110" eb="112">
      <t>ブンセキ</t>
    </rPh>
    <rPh sb="123" eb="124">
      <t>トモ</t>
    </rPh>
    <rPh sb="129" eb="131">
      <t>イジョウ</t>
    </rPh>
    <rPh sb="132" eb="135">
      <t>コウスイジュン</t>
    </rPh>
    <rPh sb="143" eb="145">
      <t>オスイ</t>
    </rPh>
    <rPh sb="145" eb="147">
      <t>ショリ</t>
    </rPh>
    <rPh sb="148" eb="149">
      <t>カカ</t>
    </rPh>
    <rPh sb="150" eb="152">
      <t>ヒヨウ</t>
    </rPh>
    <rPh sb="153" eb="155">
      <t>シヨウ</t>
    </rPh>
    <rPh sb="155" eb="156">
      <t>リョウ</t>
    </rPh>
    <rPh sb="156" eb="158">
      <t>シュウニュウ</t>
    </rPh>
    <rPh sb="159" eb="160">
      <t>マカナ</t>
    </rPh>
    <rPh sb="166" eb="168">
      <t>アンテイ</t>
    </rPh>
    <rPh sb="170" eb="172">
      <t>ケイエイ</t>
    </rPh>
    <rPh sb="180" eb="182">
      <t>ハンダン</t>
    </rPh>
    <rPh sb="194" eb="196">
      <t>ブンセキ</t>
    </rPh>
    <rPh sb="199" eb="201">
      <t>ケイヒ</t>
    </rPh>
    <rPh sb="201" eb="203">
      <t>カイシュウ</t>
    </rPh>
    <rPh sb="203" eb="204">
      <t>リツ</t>
    </rPh>
    <rPh sb="210" eb="211">
      <t>コ</t>
    </rPh>
    <rPh sb="213" eb="215">
      <t>オスイ</t>
    </rPh>
    <rPh sb="215" eb="217">
      <t>ショリ</t>
    </rPh>
    <rPh sb="217" eb="219">
      <t>ゲンカ</t>
    </rPh>
    <rPh sb="220" eb="221">
      <t>ヒク</t>
    </rPh>
    <rPh sb="222" eb="223">
      <t>オサ</t>
    </rPh>
    <rPh sb="234" eb="237">
      <t>コウリツテキ</t>
    </rPh>
    <rPh sb="238" eb="240">
      <t>ケイエイ</t>
    </rPh>
    <rPh sb="248" eb="250">
      <t>ハンダン</t>
    </rPh>
    <phoneticPr fontId="4"/>
  </si>
  <si>
    <t>　本紙の下水道は、昭和27年に工事着手して以来60年あまりが経過しており、管渠老朽化率も年々増加している。
　②管渠老朽化率では、類似団体平均値や全国平均よりも数値が低く抑えられているが、年々の老朽化率の増加は避けられない。
　③管渠修繕率については、管渠更新に多額の費用を要することから、これまでは事後保全的に修繕をしてきたため、類似団体平均値に比べ数値が低くなっている。
　</t>
    <rPh sb="1" eb="3">
      <t>ホンシ</t>
    </rPh>
    <rPh sb="4" eb="7">
      <t>ゲスイドウ</t>
    </rPh>
    <rPh sb="9" eb="11">
      <t>ショウワ</t>
    </rPh>
    <rPh sb="13" eb="14">
      <t>ネン</t>
    </rPh>
    <rPh sb="15" eb="17">
      <t>コウジ</t>
    </rPh>
    <rPh sb="17" eb="19">
      <t>チャクシュ</t>
    </rPh>
    <rPh sb="21" eb="23">
      <t>イライ</t>
    </rPh>
    <rPh sb="25" eb="26">
      <t>ネン</t>
    </rPh>
    <rPh sb="30" eb="32">
      <t>ケイカ</t>
    </rPh>
    <rPh sb="37" eb="39">
      <t>カンキョ</t>
    </rPh>
    <rPh sb="39" eb="42">
      <t>ロウキュウカ</t>
    </rPh>
    <rPh sb="42" eb="43">
      <t>リツ</t>
    </rPh>
    <rPh sb="44" eb="46">
      <t>ネンネン</t>
    </rPh>
    <rPh sb="46" eb="48">
      <t>ゾウカ</t>
    </rPh>
    <rPh sb="56" eb="58">
      <t>カンキョ</t>
    </rPh>
    <rPh sb="58" eb="61">
      <t>ロウキュウカ</t>
    </rPh>
    <rPh sb="61" eb="62">
      <t>リツ</t>
    </rPh>
    <rPh sb="65" eb="67">
      <t>ルイジ</t>
    </rPh>
    <rPh sb="67" eb="69">
      <t>ダンタイ</t>
    </rPh>
    <rPh sb="69" eb="71">
      <t>ヘイキン</t>
    </rPh>
    <rPh sb="71" eb="72">
      <t>アタイ</t>
    </rPh>
    <rPh sb="73" eb="75">
      <t>ゼンコク</t>
    </rPh>
    <rPh sb="80" eb="82">
      <t>スウチ</t>
    </rPh>
    <rPh sb="83" eb="84">
      <t>ヒク</t>
    </rPh>
    <rPh sb="85" eb="86">
      <t>オサ</t>
    </rPh>
    <rPh sb="94" eb="96">
      <t>ネンネン</t>
    </rPh>
    <rPh sb="99" eb="100">
      <t>カ</t>
    </rPh>
    <rPh sb="100" eb="101">
      <t>リツ</t>
    </rPh>
    <rPh sb="102" eb="104">
      <t>ゾウカ</t>
    </rPh>
    <rPh sb="105" eb="106">
      <t>サ</t>
    </rPh>
    <rPh sb="115" eb="117">
      <t>カンキョ</t>
    </rPh>
    <rPh sb="117" eb="119">
      <t>シュウゼン</t>
    </rPh>
    <rPh sb="119" eb="120">
      <t>リツ</t>
    </rPh>
    <rPh sb="126" eb="128">
      <t>カンキョ</t>
    </rPh>
    <rPh sb="128" eb="130">
      <t>コウシン</t>
    </rPh>
    <rPh sb="131" eb="133">
      <t>タガク</t>
    </rPh>
    <rPh sb="134" eb="136">
      <t>ヒヨウ</t>
    </rPh>
    <rPh sb="137" eb="138">
      <t>ヨウ</t>
    </rPh>
    <rPh sb="150" eb="152">
      <t>ジゴ</t>
    </rPh>
    <rPh sb="152" eb="155">
      <t>ホゼンテキ</t>
    </rPh>
    <rPh sb="156" eb="158">
      <t>シュウゼン</t>
    </rPh>
    <rPh sb="166" eb="168">
      <t>ルイジ</t>
    </rPh>
    <rPh sb="168" eb="170">
      <t>ダンタイ</t>
    </rPh>
    <rPh sb="170" eb="173">
      <t>ヘイキンチ</t>
    </rPh>
    <rPh sb="174" eb="175">
      <t>クラ</t>
    </rPh>
    <rPh sb="176" eb="178">
      <t>スウチ</t>
    </rPh>
    <rPh sb="179" eb="180">
      <t>ヒク</t>
    </rPh>
    <phoneticPr fontId="4"/>
  </si>
  <si>
    <t>　その他の指標では、①有形固定資産減価償却率は、類似団体平均値と比べ高水準を示しているが、これは制度改正によるみなし償却の廃止によるものであり、施設等など資産の老朽化が考えられる。今後は長寿命化計画に基づき、計画的かつ効率的に老朽化対策を進めていく。
なお、①経常収支比率は良好であり、経営の健全性は維持しているものと判断できる。
しかし、少子高齢化による将来人口の減少等による使用料収入の減収、施設等の老朽化による維持管理費の支出の増加なども懸念されることから、今後策定される財政収支シミュレーション(仮称)に反映し、より計画的かつ効率的で健全な事業経営が継続できるよう努める。</t>
    <rPh sb="3" eb="4">
      <t>タ</t>
    </rPh>
    <rPh sb="5" eb="7">
      <t>シヒョウ</t>
    </rPh>
    <rPh sb="11" eb="13">
      <t>ユウケイ</t>
    </rPh>
    <rPh sb="13" eb="15">
      <t>コテイ</t>
    </rPh>
    <rPh sb="15" eb="17">
      <t>シサン</t>
    </rPh>
    <rPh sb="17" eb="19">
      <t>ゲンカ</t>
    </rPh>
    <rPh sb="19" eb="21">
      <t>ショウキャク</t>
    </rPh>
    <rPh sb="21" eb="22">
      <t>リツ</t>
    </rPh>
    <rPh sb="24" eb="26">
      <t>ルイジ</t>
    </rPh>
    <rPh sb="26" eb="28">
      <t>ダンタイ</t>
    </rPh>
    <rPh sb="28" eb="31">
      <t>ヘイキンチ</t>
    </rPh>
    <rPh sb="32" eb="33">
      <t>クラ</t>
    </rPh>
    <rPh sb="34" eb="37">
      <t>コウスイジュン</t>
    </rPh>
    <rPh sb="38" eb="39">
      <t>シメ</t>
    </rPh>
    <rPh sb="48" eb="50">
      <t>セイド</t>
    </rPh>
    <rPh sb="50" eb="52">
      <t>カイセイ</t>
    </rPh>
    <rPh sb="58" eb="60">
      <t>ショウキャク</t>
    </rPh>
    <rPh sb="61" eb="63">
      <t>ハイシ</t>
    </rPh>
    <rPh sb="72" eb="74">
      <t>シセツ</t>
    </rPh>
    <rPh sb="74" eb="75">
      <t>トウ</t>
    </rPh>
    <rPh sb="77" eb="79">
      <t>シサン</t>
    </rPh>
    <rPh sb="80" eb="83">
      <t>ロウキュウカ</t>
    </rPh>
    <rPh sb="84" eb="85">
      <t>カンガ</t>
    </rPh>
    <rPh sb="90" eb="92">
      <t>コンゴ</t>
    </rPh>
    <rPh sb="93" eb="94">
      <t>チョウ</t>
    </rPh>
    <rPh sb="94" eb="97">
      <t>ジュミョウカ</t>
    </rPh>
    <rPh sb="97" eb="99">
      <t>ケイカク</t>
    </rPh>
    <rPh sb="100" eb="101">
      <t>モト</t>
    </rPh>
    <rPh sb="104" eb="107">
      <t>ケイカクテキ</t>
    </rPh>
    <rPh sb="109" eb="112">
      <t>コウリツテキ</t>
    </rPh>
    <rPh sb="113" eb="116">
      <t>ロウキュウカ</t>
    </rPh>
    <rPh sb="116" eb="118">
      <t>タイサク</t>
    </rPh>
    <rPh sb="119" eb="120">
      <t>スス</t>
    </rPh>
    <rPh sb="130" eb="132">
      <t>ケイジョウ</t>
    </rPh>
    <rPh sb="132" eb="134">
      <t>シュウシ</t>
    </rPh>
    <rPh sb="134" eb="136">
      <t>ヒリツ</t>
    </rPh>
    <rPh sb="137" eb="139">
      <t>リョウコウ</t>
    </rPh>
    <rPh sb="143" eb="145">
      <t>ケイエイ</t>
    </rPh>
    <rPh sb="146" eb="149">
      <t>ケンゼンセイ</t>
    </rPh>
    <rPh sb="150" eb="152">
      <t>イジ</t>
    </rPh>
    <rPh sb="159" eb="161">
      <t>ハンダン</t>
    </rPh>
    <rPh sb="171" eb="173">
      <t>ショウシ</t>
    </rPh>
    <rPh sb="173" eb="176">
      <t>コウレイカ</t>
    </rPh>
    <rPh sb="179" eb="181">
      <t>ショウライ</t>
    </rPh>
    <rPh sb="181" eb="183">
      <t>ジンコウ</t>
    </rPh>
    <rPh sb="184" eb="186">
      <t>ゲンショウ</t>
    </rPh>
    <rPh sb="186" eb="187">
      <t>トウ</t>
    </rPh>
    <rPh sb="190" eb="193">
      <t>シヨウリョウ</t>
    </rPh>
    <rPh sb="193" eb="195">
      <t>シュウニュウ</t>
    </rPh>
    <rPh sb="196" eb="198">
      <t>ゲンシュウ</t>
    </rPh>
    <rPh sb="199" eb="201">
      <t>シセツ</t>
    </rPh>
    <rPh sb="201" eb="202">
      <t>トウ</t>
    </rPh>
    <rPh sb="203" eb="206">
      <t>ロウキュウカ</t>
    </rPh>
    <rPh sb="209" eb="211">
      <t>イジ</t>
    </rPh>
    <rPh sb="211" eb="213">
      <t>カンリ</t>
    </rPh>
    <rPh sb="213" eb="214">
      <t>ヒ</t>
    </rPh>
    <rPh sb="215" eb="217">
      <t>シシュツ</t>
    </rPh>
    <rPh sb="218" eb="220">
      <t>ゾウカ</t>
    </rPh>
    <rPh sb="223" eb="225">
      <t>ケネン</t>
    </rPh>
    <rPh sb="233" eb="235">
      <t>コンゴ</t>
    </rPh>
    <rPh sb="235" eb="237">
      <t>サクテイ</t>
    </rPh>
    <rPh sb="240" eb="242">
      <t>ザイセイ</t>
    </rPh>
    <rPh sb="242" eb="244">
      <t>シュウシ</t>
    </rPh>
    <rPh sb="253" eb="255">
      <t>カショウ</t>
    </rPh>
    <rPh sb="257" eb="259">
      <t>ハンエイ</t>
    </rPh>
    <rPh sb="263" eb="266">
      <t>ケイカクテキ</t>
    </rPh>
    <rPh sb="268" eb="271">
      <t>コウリツテキ</t>
    </rPh>
    <rPh sb="272" eb="274">
      <t>ケンゼン</t>
    </rPh>
    <rPh sb="275" eb="277">
      <t>ジギョウ</t>
    </rPh>
    <rPh sb="277" eb="279">
      <t>ケイエイ</t>
    </rPh>
    <rPh sb="280" eb="282">
      <t>ケイゾク</t>
    </rPh>
    <rPh sb="287" eb="28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</si>
</sst>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0.11</c:v>
                </c:pt>
                <c:pt idx="1">
                  <c:v>0.16</c:v>
                </c:pt>
                <c:pt idx="2">
                  <c:v>0.05</c:v>
                </c:pt>
                <c:pt idx="3">
                  <c:v>0.05</c:v>
                </c:pt>
                <c:pt idx="4">
                  <c:v>0.03</c:v>
                </c:pt>
              </c:numCache>
            </c:numRef>
          </c:val>
        </c:ser>
        <c:dLbls>
          <c:showLegendKey val="0"/>
          <c:showVal val="0"/>
          <c:showCatName val="0"/>
          <c:showSerName val="0"/>
          <c:showPercent val="0"/>
          <c:showBubbleSize val="0"/>
        </c:dLbls>
        <c:gapWidth val="150"/>
        <c:axId val="28120576"/>
        <c:axId val="281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0.12</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28120576"/>
        <c:axId val="28122496"/>
      </c:lineChart>
      <c:dateAx>
        <c:axId val="28120576"/>
        <c:scaling>
          <c:orientation val="minMax"/>
        </c:scaling>
        <c:delete val="1"/>
        <c:axPos val="b"/>
        <c:numFmt formatCode="ge" sourceLinked="1"/>
        <c:majorTickMark val="none"/>
        <c:minorTickMark val="none"/>
        <c:tickLblPos val="none"/>
        <c:crossAx val="28122496"/>
        <c:crosses val="autoZero"/>
        <c:auto val="1"/>
        <c:lblOffset val="100"/>
        <c:baseTimeUnit val="years"/>
      </c:dateAx>
      <c:valAx>
        <c:axId val="281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72.44</c:v>
                </c:pt>
                <c:pt idx="1">
                  <c:v>69.86</c:v>
                </c:pt>
                <c:pt idx="2">
                  <c:v>68.62</c:v>
                </c:pt>
                <c:pt idx="3">
                  <c:v>77.040000000000006</c:v>
                </c:pt>
                <c:pt idx="4">
                  <c:v>74.819999999999993</c:v>
                </c:pt>
              </c:numCache>
            </c:numRef>
          </c:val>
        </c:ser>
        <c:dLbls>
          <c:showLegendKey val="0"/>
          <c:showVal val="0"/>
          <c:showCatName val="0"/>
          <c:showSerName val="0"/>
          <c:showPercent val="0"/>
          <c:showBubbleSize val="0"/>
        </c:dLbls>
        <c:gapWidth val="150"/>
        <c:axId val="27464064"/>
        <c:axId val="274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79.510000000000005</c:v>
                </c:pt>
                <c:pt idx="1">
                  <c:v>79.12</c:v>
                </c:pt>
                <c:pt idx="2">
                  <c:v>79.849999999999994</c:v>
                </c:pt>
                <c:pt idx="3">
                  <c:v>79.959999999999994</c:v>
                </c:pt>
                <c:pt idx="4">
                  <c:v>79.75</c:v>
                </c:pt>
              </c:numCache>
            </c:numRef>
          </c:val>
          <c:smooth val="0"/>
        </c:ser>
        <c:dLbls>
          <c:showLegendKey val="0"/>
          <c:showVal val="0"/>
          <c:showCatName val="0"/>
          <c:showSerName val="0"/>
          <c:showPercent val="0"/>
          <c:showBubbleSize val="0"/>
        </c:dLbls>
        <c:marker val="1"/>
        <c:smooth val="0"/>
        <c:axId val="27464064"/>
        <c:axId val="27465984"/>
      </c:lineChart>
      <c:dateAx>
        <c:axId val="27464064"/>
        <c:scaling>
          <c:orientation val="minMax"/>
        </c:scaling>
        <c:delete val="1"/>
        <c:axPos val="b"/>
        <c:numFmt formatCode="ge" sourceLinked="1"/>
        <c:majorTickMark val="none"/>
        <c:minorTickMark val="none"/>
        <c:tickLblPos val="none"/>
        <c:crossAx val="27465984"/>
        <c:crosses val="autoZero"/>
        <c:auto val="1"/>
        <c:lblOffset val="100"/>
        <c:baseTimeUnit val="years"/>
      </c:dateAx>
      <c:valAx>
        <c:axId val="274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6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99.6</c:v>
                </c:pt>
                <c:pt idx="1">
                  <c:v>99.62</c:v>
                </c:pt>
                <c:pt idx="2">
                  <c:v>99.67</c:v>
                </c:pt>
                <c:pt idx="3">
                  <c:v>99.69</c:v>
                </c:pt>
                <c:pt idx="4">
                  <c:v>99.73</c:v>
                </c:pt>
              </c:numCache>
            </c:numRef>
          </c:val>
        </c:ser>
        <c:dLbls>
          <c:showLegendKey val="0"/>
          <c:showVal val="0"/>
          <c:showCatName val="0"/>
          <c:showSerName val="0"/>
          <c:showPercent val="0"/>
          <c:showBubbleSize val="0"/>
        </c:dLbls>
        <c:gapWidth val="150"/>
        <c:axId val="27496448"/>
        <c:axId val="2749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92.41</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27496448"/>
        <c:axId val="27498368"/>
      </c:lineChart>
      <c:dateAx>
        <c:axId val="27496448"/>
        <c:scaling>
          <c:orientation val="minMax"/>
        </c:scaling>
        <c:delete val="1"/>
        <c:axPos val="b"/>
        <c:numFmt formatCode="ge" sourceLinked="1"/>
        <c:majorTickMark val="none"/>
        <c:minorTickMark val="none"/>
        <c:tickLblPos val="none"/>
        <c:crossAx val="27498368"/>
        <c:crosses val="autoZero"/>
        <c:auto val="1"/>
        <c:lblOffset val="100"/>
        <c:baseTimeUnit val="years"/>
      </c:dateAx>
      <c:valAx>
        <c:axId val="2749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9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104.92</c:v>
                </c:pt>
                <c:pt idx="1">
                  <c:v>115.89</c:v>
                </c:pt>
                <c:pt idx="2">
                  <c:v>114.16</c:v>
                </c:pt>
                <c:pt idx="3">
                  <c:v>109.73</c:v>
                </c:pt>
                <c:pt idx="4">
                  <c:v>112.47</c:v>
                </c:pt>
              </c:numCache>
            </c:numRef>
          </c:val>
        </c:ser>
        <c:dLbls>
          <c:showLegendKey val="0"/>
          <c:showVal val="0"/>
          <c:showCatName val="0"/>
          <c:showSerName val="0"/>
          <c:showPercent val="0"/>
          <c:showBubbleSize val="0"/>
        </c:dLbls>
        <c:gapWidth val="150"/>
        <c:axId val="88237184"/>
        <c:axId val="882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105.37</c:v>
                </c:pt>
                <c:pt idx="1">
                  <c:v>104.92</c:v>
                </c:pt>
                <c:pt idx="2">
                  <c:v>104.17</c:v>
                </c:pt>
                <c:pt idx="3">
                  <c:v>105.07</c:v>
                </c:pt>
                <c:pt idx="4">
                  <c:v>108.53</c:v>
                </c:pt>
              </c:numCache>
            </c:numRef>
          </c:val>
          <c:smooth val="0"/>
        </c:ser>
        <c:dLbls>
          <c:showLegendKey val="0"/>
          <c:showVal val="0"/>
          <c:showCatName val="0"/>
          <c:showSerName val="0"/>
          <c:showPercent val="0"/>
          <c:showBubbleSize val="0"/>
        </c:dLbls>
        <c:marker val="1"/>
        <c:smooth val="0"/>
        <c:axId val="88237184"/>
        <c:axId val="88239104"/>
      </c:lineChart>
      <c:dateAx>
        <c:axId val="88237184"/>
        <c:scaling>
          <c:orientation val="minMax"/>
        </c:scaling>
        <c:delete val="1"/>
        <c:axPos val="b"/>
        <c:numFmt formatCode="ge" sourceLinked="1"/>
        <c:majorTickMark val="none"/>
        <c:minorTickMark val="none"/>
        <c:tickLblPos val="none"/>
        <c:crossAx val="88239104"/>
        <c:crosses val="autoZero"/>
        <c:auto val="1"/>
        <c:lblOffset val="100"/>
        <c:baseTimeUnit val="years"/>
      </c:dateAx>
      <c:valAx>
        <c:axId val="882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18.170000000000002</c:v>
                </c:pt>
                <c:pt idx="1">
                  <c:v>18.79</c:v>
                </c:pt>
                <c:pt idx="2">
                  <c:v>19.149999999999999</c:v>
                </c:pt>
                <c:pt idx="3">
                  <c:v>19.87</c:v>
                </c:pt>
                <c:pt idx="4">
                  <c:v>42.53</c:v>
                </c:pt>
              </c:numCache>
            </c:numRef>
          </c:val>
        </c:ser>
        <c:dLbls>
          <c:showLegendKey val="0"/>
          <c:showVal val="0"/>
          <c:showCatName val="0"/>
          <c:showSerName val="0"/>
          <c:showPercent val="0"/>
          <c:showBubbleSize val="0"/>
        </c:dLbls>
        <c:gapWidth val="150"/>
        <c:axId val="92112768"/>
        <c:axId val="9227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16.79</c:v>
                </c:pt>
                <c:pt idx="1">
                  <c:v>16.55</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92112768"/>
        <c:axId val="92271360"/>
      </c:lineChart>
      <c:dateAx>
        <c:axId val="92112768"/>
        <c:scaling>
          <c:orientation val="minMax"/>
        </c:scaling>
        <c:delete val="1"/>
        <c:axPos val="b"/>
        <c:numFmt formatCode="ge" sourceLinked="1"/>
        <c:majorTickMark val="none"/>
        <c:minorTickMark val="none"/>
        <c:tickLblPos val="none"/>
        <c:crossAx val="92271360"/>
        <c:crosses val="autoZero"/>
        <c:auto val="1"/>
        <c:lblOffset val="100"/>
        <c:baseTimeUnit val="years"/>
      </c:dateAx>
      <c:valAx>
        <c:axId val="9227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1.99</c:v>
                </c:pt>
                <c:pt idx="1">
                  <c:v>2.2999999999999998</c:v>
                </c:pt>
                <c:pt idx="2">
                  <c:v>2.4700000000000002</c:v>
                </c:pt>
                <c:pt idx="3">
                  <c:v>2.5499999999999998</c:v>
                </c:pt>
                <c:pt idx="4">
                  <c:v>2.71</c:v>
                </c:pt>
              </c:numCache>
            </c:numRef>
          </c:val>
        </c:ser>
        <c:dLbls>
          <c:showLegendKey val="0"/>
          <c:showVal val="0"/>
          <c:showCatName val="0"/>
          <c:showSerName val="0"/>
          <c:showPercent val="0"/>
          <c:showBubbleSize val="0"/>
        </c:dLbls>
        <c:gapWidth val="150"/>
        <c:axId val="105623936"/>
        <c:axId val="1239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2.2400000000000002</c:v>
                </c:pt>
                <c:pt idx="1">
                  <c:v>2.7</c:v>
                </c:pt>
                <c:pt idx="2">
                  <c:v>2.68</c:v>
                </c:pt>
                <c:pt idx="3">
                  <c:v>2.82</c:v>
                </c:pt>
                <c:pt idx="4">
                  <c:v>3.05</c:v>
                </c:pt>
              </c:numCache>
            </c:numRef>
          </c:val>
          <c:smooth val="0"/>
        </c:ser>
        <c:dLbls>
          <c:showLegendKey val="0"/>
          <c:showVal val="0"/>
          <c:showCatName val="0"/>
          <c:showSerName val="0"/>
          <c:showPercent val="0"/>
          <c:showBubbleSize val="0"/>
        </c:dLbls>
        <c:marker val="1"/>
        <c:smooth val="0"/>
        <c:axId val="105623936"/>
        <c:axId val="123935744"/>
      </c:lineChart>
      <c:dateAx>
        <c:axId val="105623936"/>
        <c:scaling>
          <c:orientation val="minMax"/>
        </c:scaling>
        <c:delete val="1"/>
        <c:axPos val="b"/>
        <c:numFmt formatCode="ge" sourceLinked="1"/>
        <c:majorTickMark val="none"/>
        <c:minorTickMark val="none"/>
        <c:tickLblPos val="none"/>
        <c:crossAx val="123935744"/>
        <c:crosses val="autoZero"/>
        <c:auto val="1"/>
        <c:lblOffset val="100"/>
        <c:baseTimeUnit val="years"/>
      </c:dateAx>
      <c:valAx>
        <c:axId val="1239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003904"/>
        <c:axId val="13474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27.81</c:v>
                </c:pt>
                <c:pt idx="1">
                  <c:v>23.04</c:v>
                </c:pt>
                <c:pt idx="2">
                  <c:v>19.97</c:v>
                </c:pt>
                <c:pt idx="3">
                  <c:v>23.32</c:v>
                </c:pt>
                <c:pt idx="4">
                  <c:v>4.72</c:v>
                </c:pt>
              </c:numCache>
            </c:numRef>
          </c:val>
          <c:smooth val="0"/>
        </c:ser>
        <c:dLbls>
          <c:showLegendKey val="0"/>
          <c:showVal val="0"/>
          <c:showCatName val="0"/>
          <c:showSerName val="0"/>
          <c:showPercent val="0"/>
          <c:showBubbleSize val="0"/>
        </c:dLbls>
        <c:marker val="1"/>
        <c:smooth val="0"/>
        <c:axId val="133003904"/>
        <c:axId val="134742784"/>
      </c:lineChart>
      <c:dateAx>
        <c:axId val="133003904"/>
        <c:scaling>
          <c:orientation val="minMax"/>
        </c:scaling>
        <c:delete val="1"/>
        <c:axPos val="b"/>
        <c:numFmt formatCode="ge" sourceLinked="1"/>
        <c:majorTickMark val="none"/>
        <c:minorTickMark val="none"/>
        <c:tickLblPos val="none"/>
        <c:crossAx val="134742784"/>
        <c:crosses val="autoZero"/>
        <c:auto val="1"/>
        <c:lblOffset val="100"/>
        <c:baseTimeUnit val="years"/>
      </c:dateAx>
      <c:valAx>
        <c:axId val="1347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356.41</c:v>
                </c:pt>
                <c:pt idx="1">
                  <c:v>296.83999999999997</c:v>
                </c:pt>
                <c:pt idx="2">
                  <c:v>522.73</c:v>
                </c:pt>
                <c:pt idx="3">
                  <c:v>374.43</c:v>
                </c:pt>
                <c:pt idx="4">
                  <c:v>41.27</c:v>
                </c:pt>
              </c:numCache>
            </c:numRef>
          </c:val>
        </c:ser>
        <c:dLbls>
          <c:showLegendKey val="0"/>
          <c:showVal val="0"/>
          <c:showCatName val="0"/>
          <c:showSerName val="0"/>
          <c:showPercent val="0"/>
          <c:showBubbleSize val="0"/>
        </c:dLbls>
        <c:gapWidth val="150"/>
        <c:axId val="27339008"/>
        <c:axId val="2734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151.09</c:v>
                </c:pt>
                <c:pt idx="1">
                  <c:v>150.22999999999999</c:v>
                </c:pt>
                <c:pt idx="2">
                  <c:v>152.78</c:v>
                </c:pt>
                <c:pt idx="3">
                  <c:v>179.3</c:v>
                </c:pt>
                <c:pt idx="4">
                  <c:v>45.99</c:v>
                </c:pt>
              </c:numCache>
            </c:numRef>
          </c:val>
          <c:smooth val="0"/>
        </c:ser>
        <c:dLbls>
          <c:showLegendKey val="0"/>
          <c:showVal val="0"/>
          <c:showCatName val="0"/>
          <c:showSerName val="0"/>
          <c:showPercent val="0"/>
          <c:showBubbleSize val="0"/>
        </c:dLbls>
        <c:marker val="1"/>
        <c:smooth val="0"/>
        <c:axId val="27339008"/>
        <c:axId val="27349376"/>
      </c:lineChart>
      <c:dateAx>
        <c:axId val="27339008"/>
        <c:scaling>
          <c:orientation val="minMax"/>
        </c:scaling>
        <c:delete val="1"/>
        <c:axPos val="b"/>
        <c:numFmt formatCode="ge" sourceLinked="1"/>
        <c:majorTickMark val="none"/>
        <c:minorTickMark val="none"/>
        <c:tickLblPos val="none"/>
        <c:crossAx val="27349376"/>
        <c:crosses val="autoZero"/>
        <c:auto val="1"/>
        <c:lblOffset val="100"/>
        <c:baseTimeUnit val="years"/>
      </c:dateAx>
      <c:valAx>
        <c:axId val="273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834.28</c:v>
                </c:pt>
                <c:pt idx="1">
                  <c:v>825.58</c:v>
                </c:pt>
                <c:pt idx="2">
                  <c:v>781.83</c:v>
                </c:pt>
                <c:pt idx="3">
                  <c:v>760</c:v>
                </c:pt>
                <c:pt idx="4">
                  <c:v>741.75</c:v>
                </c:pt>
              </c:numCache>
            </c:numRef>
          </c:val>
        </c:ser>
        <c:dLbls>
          <c:showLegendKey val="0"/>
          <c:showVal val="0"/>
          <c:showCatName val="0"/>
          <c:showSerName val="0"/>
          <c:showPercent val="0"/>
          <c:showBubbleSize val="0"/>
        </c:dLbls>
        <c:gapWidth val="150"/>
        <c:axId val="27363200"/>
        <c:axId val="2736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926.49</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27363200"/>
        <c:axId val="27365376"/>
      </c:lineChart>
      <c:dateAx>
        <c:axId val="27363200"/>
        <c:scaling>
          <c:orientation val="minMax"/>
        </c:scaling>
        <c:delete val="1"/>
        <c:axPos val="b"/>
        <c:numFmt formatCode="ge" sourceLinked="1"/>
        <c:majorTickMark val="none"/>
        <c:minorTickMark val="none"/>
        <c:tickLblPos val="none"/>
        <c:crossAx val="27365376"/>
        <c:crosses val="autoZero"/>
        <c:auto val="1"/>
        <c:lblOffset val="100"/>
        <c:baseTimeUnit val="years"/>
      </c:dateAx>
      <c:valAx>
        <c:axId val="2736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6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105.93</c:v>
                </c:pt>
                <c:pt idx="1">
                  <c:v>107.74</c:v>
                </c:pt>
                <c:pt idx="2">
                  <c:v>109.38</c:v>
                </c:pt>
                <c:pt idx="3">
                  <c:v>120.01</c:v>
                </c:pt>
                <c:pt idx="4">
                  <c:v>111.24</c:v>
                </c:pt>
              </c:numCache>
            </c:numRef>
          </c:val>
        </c:ser>
        <c:dLbls>
          <c:showLegendKey val="0"/>
          <c:showVal val="0"/>
          <c:showCatName val="0"/>
          <c:showSerName val="0"/>
          <c:showPercent val="0"/>
          <c:showBubbleSize val="0"/>
        </c:dLbls>
        <c:gapWidth val="150"/>
        <c:axId val="27387392"/>
        <c:axId val="273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89.03</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27387392"/>
        <c:axId val="27389312"/>
      </c:lineChart>
      <c:dateAx>
        <c:axId val="27387392"/>
        <c:scaling>
          <c:orientation val="minMax"/>
        </c:scaling>
        <c:delete val="1"/>
        <c:axPos val="b"/>
        <c:numFmt formatCode="ge" sourceLinked="1"/>
        <c:majorTickMark val="none"/>
        <c:minorTickMark val="none"/>
        <c:tickLblPos val="none"/>
        <c:crossAx val="27389312"/>
        <c:crosses val="autoZero"/>
        <c:auto val="1"/>
        <c:lblOffset val="100"/>
        <c:baseTimeUnit val="years"/>
      </c:dateAx>
      <c:valAx>
        <c:axId val="273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139.85</c:v>
                </c:pt>
                <c:pt idx="1">
                  <c:v>136.31</c:v>
                </c:pt>
                <c:pt idx="2">
                  <c:v>134.66</c:v>
                </c:pt>
                <c:pt idx="3">
                  <c:v>124.42</c:v>
                </c:pt>
                <c:pt idx="4">
                  <c:v>133.84</c:v>
                </c:pt>
              </c:numCache>
            </c:numRef>
          </c:val>
        </c:ser>
        <c:dLbls>
          <c:showLegendKey val="0"/>
          <c:showVal val="0"/>
          <c:showCatName val="0"/>
          <c:showSerName val="0"/>
          <c:showPercent val="0"/>
          <c:showBubbleSize val="0"/>
        </c:dLbls>
        <c:gapWidth val="150"/>
        <c:axId val="27411584"/>
        <c:axId val="27413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172.4</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27411584"/>
        <c:axId val="27413504"/>
      </c:lineChart>
      <c:dateAx>
        <c:axId val="27411584"/>
        <c:scaling>
          <c:orientation val="minMax"/>
        </c:scaling>
        <c:delete val="1"/>
        <c:axPos val="b"/>
        <c:numFmt formatCode="ge" sourceLinked="1"/>
        <c:majorTickMark val="none"/>
        <c:minorTickMark val="none"/>
        <c:tickLblPos val="none"/>
        <c:crossAx val="27413504"/>
        <c:crosses val="autoZero"/>
        <c:auto val="1"/>
        <c:lblOffset val="100"/>
        <c:baseTimeUnit val="years"/>
      </c:dateAx>
      <c:valAx>
        <c:axId val="274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9"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苫小牧市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Ad</v>
      </c>
      <c r="X8" s="70"/>
      <c r="Y8" s="70"/>
      <c r="Z8" s="70"/>
      <c r="AA8" s="70"/>
      <c r="AB8" s="70"/>
      <c r="AC8" s="70"/>
      <c r="AD8" s="3"/>
      <c r="AE8" s="3"/>
      <c r="AF8" s="3"/>
      <c r="AG8" s="3"/>
      <c r="AH8" s="3"/>
      <c r="AI8" s="3"/>
      <c r="AJ8" s="3"/>
      <c r="AK8" s="3"/>
      <c r="AL8" s="64">
        <f>データ!R6</f>
        <v>174064</v>
      </c>
      <c r="AM8" s="64"/>
      <c r="AN8" s="64"/>
      <c r="AO8" s="64"/>
      <c r="AP8" s="64"/>
      <c r="AQ8" s="64"/>
      <c r="AR8" s="64"/>
      <c r="AS8" s="64"/>
      <c r="AT8" s="63">
        <f>データ!S6</f>
        <v>561.57000000000005</v>
      </c>
      <c r="AU8" s="63"/>
      <c r="AV8" s="63"/>
      <c r="AW8" s="63"/>
      <c r="AX8" s="63"/>
      <c r="AY8" s="63"/>
      <c r="AZ8" s="63"/>
      <c r="BA8" s="63"/>
      <c r="BB8" s="63">
        <f>データ!T6</f>
        <v>309.95999999999998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59.65</v>
      </c>
      <c r="J10" s="63"/>
      <c r="K10" s="63"/>
      <c r="L10" s="63"/>
      <c r="M10" s="63"/>
      <c r="N10" s="63"/>
      <c r="O10" s="63"/>
      <c r="P10" s="63">
        <f>データ!O6</f>
        <v>98.92</v>
      </c>
      <c r="Q10" s="63"/>
      <c r="R10" s="63"/>
      <c r="S10" s="63"/>
      <c r="T10" s="63"/>
      <c r="U10" s="63"/>
      <c r="V10" s="63"/>
      <c r="W10" s="63">
        <f>データ!P6</f>
        <v>77.010000000000005</v>
      </c>
      <c r="X10" s="63"/>
      <c r="Y10" s="63"/>
      <c r="Z10" s="63"/>
      <c r="AA10" s="63"/>
      <c r="AB10" s="63"/>
      <c r="AC10" s="63"/>
      <c r="AD10" s="64">
        <f>データ!Q6</f>
        <v>2253</v>
      </c>
      <c r="AE10" s="64"/>
      <c r="AF10" s="64"/>
      <c r="AG10" s="64"/>
      <c r="AH10" s="64"/>
      <c r="AI10" s="64"/>
      <c r="AJ10" s="64"/>
      <c r="AK10" s="2"/>
      <c r="AL10" s="64">
        <f>データ!U6</f>
        <v>171764</v>
      </c>
      <c r="AM10" s="64"/>
      <c r="AN10" s="64"/>
      <c r="AO10" s="64"/>
      <c r="AP10" s="64"/>
      <c r="AQ10" s="64"/>
      <c r="AR10" s="64"/>
      <c r="AS10" s="64"/>
      <c r="AT10" s="63">
        <f>データ!V6</f>
        <v>44.07</v>
      </c>
      <c r="AU10" s="63"/>
      <c r="AV10" s="63"/>
      <c r="AW10" s="63"/>
      <c r="AX10" s="63"/>
      <c r="AY10" s="63"/>
      <c r="AZ10" s="63"/>
      <c r="BA10" s="63"/>
      <c r="BB10" s="63">
        <f>データ!W6</f>
        <v>3897.53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12131</v>
      </c>
      <c r="D6" s="31">
        <f t="shared" si="3"/>
        <v>46</v>
      </c>
      <c r="E6" s="31">
        <f t="shared" si="3"/>
        <v>17</v>
      </c>
      <c r="F6" s="31">
        <f t="shared" si="3"/>
        <v>1</v>
      </c>
      <c r="G6" s="31">
        <f t="shared" si="3"/>
        <v>0</v>
      </c>
      <c r="H6" s="31" t="str">
        <f t="shared" si="3"/>
        <v>北海道　苫小牧市</v>
      </c>
      <c r="I6" s="31" t="str">
        <f t="shared" si="3"/>
        <v>法適用</v>
      </c>
      <c r="J6" s="31" t="str">
        <f t="shared" si="3"/>
        <v>下水道事業</v>
      </c>
      <c r="K6" s="31" t="str">
        <f t="shared" si="3"/>
        <v>公共下水道</v>
      </c>
      <c r="L6" s="31" t="str">
        <f t="shared" si="3"/>
        <v>Ad</v>
      </c>
      <c r="M6" s="32" t="str">
        <f t="shared" si="3"/>
        <v>-</v>
      </c>
      <c r="N6" s="32">
        <f t="shared" si="3"/>
        <v>59.65</v>
      </c>
      <c r="O6" s="32">
        <f t="shared" si="3"/>
        <v>98.92</v>
      </c>
      <c r="P6" s="32">
        <f t="shared" si="3"/>
        <v>77.010000000000005</v>
      </c>
      <c r="Q6" s="32">
        <f t="shared" si="3"/>
        <v>2253</v>
      </c>
      <c r="R6" s="32">
        <f t="shared" si="3"/>
        <v>174064</v>
      </c>
      <c r="S6" s="32">
        <f t="shared" si="3"/>
        <v>561.57000000000005</v>
      </c>
      <c r="T6" s="32">
        <f t="shared" si="3"/>
        <v>309.95999999999998</v>
      </c>
      <c r="U6" s="32">
        <f t="shared" si="3"/>
        <v>171764</v>
      </c>
      <c r="V6" s="32">
        <f t="shared" si="3"/>
        <v>44.07</v>
      </c>
      <c r="W6" s="32">
        <f t="shared" si="3"/>
        <v>3897.53</v>
      </c>
      <c r="X6" s="33">
        <f>IF(X7="",NA(),X7)</f>
        <v>104.92</v>
      </c>
      <c r="Y6" s="33">
        <f t="shared" ref="Y6:AG6" si="4">IF(Y7="",NA(),Y7)</f>
        <v>115.89</v>
      </c>
      <c r="Z6" s="33">
        <f t="shared" si="4"/>
        <v>114.16</v>
      </c>
      <c r="AA6" s="33">
        <f t="shared" si="4"/>
        <v>109.73</v>
      </c>
      <c r="AB6" s="33">
        <f t="shared" si="4"/>
        <v>112.47</v>
      </c>
      <c r="AC6" s="33">
        <f t="shared" si="4"/>
        <v>105.37</v>
      </c>
      <c r="AD6" s="33">
        <f t="shared" si="4"/>
        <v>104.92</v>
      </c>
      <c r="AE6" s="33">
        <f t="shared" si="4"/>
        <v>104.17</v>
      </c>
      <c r="AF6" s="33">
        <f t="shared" si="4"/>
        <v>105.07</v>
      </c>
      <c r="AG6" s="33">
        <f t="shared" si="4"/>
        <v>108.53</v>
      </c>
      <c r="AH6" s="32" t="str">
        <f>IF(AH7="","",IF(AH7="-","【-】","【"&amp;SUBSTITUTE(TEXT(AH7,"#,##0.00"),"-","△")&amp;"】"))</f>
        <v>【107.74】</v>
      </c>
      <c r="AI6" s="32">
        <f>IF(AI7="",NA(),AI7)</f>
        <v>0</v>
      </c>
      <c r="AJ6" s="32">
        <f t="shared" ref="AJ6:AR6" si="5">IF(AJ7="",NA(),AJ7)</f>
        <v>0</v>
      </c>
      <c r="AK6" s="32">
        <f t="shared" si="5"/>
        <v>0</v>
      </c>
      <c r="AL6" s="32">
        <f t="shared" si="5"/>
        <v>0</v>
      </c>
      <c r="AM6" s="32">
        <f t="shared" si="5"/>
        <v>0</v>
      </c>
      <c r="AN6" s="33">
        <f t="shared" si="5"/>
        <v>27.81</v>
      </c>
      <c r="AO6" s="33">
        <f t="shared" si="5"/>
        <v>23.04</v>
      </c>
      <c r="AP6" s="33">
        <f t="shared" si="5"/>
        <v>19.97</v>
      </c>
      <c r="AQ6" s="33">
        <f t="shared" si="5"/>
        <v>23.32</v>
      </c>
      <c r="AR6" s="33">
        <f t="shared" si="5"/>
        <v>4.72</v>
      </c>
      <c r="AS6" s="32" t="str">
        <f>IF(AS7="","",IF(AS7="-","【-】","【"&amp;SUBSTITUTE(TEXT(AS7,"#,##0.00"),"-","△")&amp;"】"))</f>
        <v>【4.71】</v>
      </c>
      <c r="AT6" s="33">
        <f>IF(AT7="",NA(),AT7)</f>
        <v>356.41</v>
      </c>
      <c r="AU6" s="33">
        <f t="shared" ref="AU6:BC6" si="6">IF(AU7="",NA(),AU7)</f>
        <v>296.83999999999997</v>
      </c>
      <c r="AV6" s="33">
        <f t="shared" si="6"/>
        <v>522.73</v>
      </c>
      <c r="AW6" s="33">
        <f t="shared" si="6"/>
        <v>374.43</v>
      </c>
      <c r="AX6" s="33">
        <f t="shared" si="6"/>
        <v>41.27</v>
      </c>
      <c r="AY6" s="33">
        <f t="shared" si="6"/>
        <v>151.09</v>
      </c>
      <c r="AZ6" s="33">
        <f t="shared" si="6"/>
        <v>150.22999999999999</v>
      </c>
      <c r="BA6" s="33">
        <f t="shared" si="6"/>
        <v>152.78</v>
      </c>
      <c r="BB6" s="33">
        <f t="shared" si="6"/>
        <v>179.3</v>
      </c>
      <c r="BC6" s="33">
        <f t="shared" si="6"/>
        <v>45.99</v>
      </c>
      <c r="BD6" s="32" t="str">
        <f>IF(BD7="","",IF(BD7="-","【-】","【"&amp;SUBSTITUTE(TEXT(BD7,"#,##0.00"),"-","△")&amp;"】"))</f>
        <v>【56.46】</v>
      </c>
      <c r="BE6" s="33">
        <f>IF(BE7="",NA(),BE7)</f>
        <v>834.28</v>
      </c>
      <c r="BF6" s="33">
        <f t="shared" ref="BF6:BN6" si="7">IF(BF7="",NA(),BF7)</f>
        <v>825.58</v>
      </c>
      <c r="BG6" s="33">
        <f t="shared" si="7"/>
        <v>781.83</v>
      </c>
      <c r="BH6" s="33">
        <f t="shared" si="7"/>
        <v>760</v>
      </c>
      <c r="BI6" s="33">
        <f t="shared" si="7"/>
        <v>741.75</v>
      </c>
      <c r="BJ6" s="33">
        <f t="shared" si="7"/>
        <v>926.49</v>
      </c>
      <c r="BK6" s="33">
        <f t="shared" si="7"/>
        <v>978.41</v>
      </c>
      <c r="BL6" s="33">
        <f t="shared" si="7"/>
        <v>935.65</v>
      </c>
      <c r="BM6" s="33">
        <f t="shared" si="7"/>
        <v>924.44</v>
      </c>
      <c r="BN6" s="33">
        <f t="shared" si="7"/>
        <v>963.16</v>
      </c>
      <c r="BO6" s="32" t="str">
        <f>IF(BO7="","",IF(BO7="-","【-】","【"&amp;SUBSTITUTE(TEXT(BO7,"#,##0.00"),"-","△")&amp;"】"))</f>
        <v>【776.35】</v>
      </c>
      <c r="BP6" s="33">
        <f>IF(BP7="",NA(),BP7)</f>
        <v>105.93</v>
      </c>
      <c r="BQ6" s="33">
        <f t="shared" ref="BQ6:BY6" si="8">IF(BQ7="",NA(),BQ7)</f>
        <v>107.74</v>
      </c>
      <c r="BR6" s="33">
        <f t="shared" si="8"/>
        <v>109.38</v>
      </c>
      <c r="BS6" s="33">
        <f t="shared" si="8"/>
        <v>120.01</v>
      </c>
      <c r="BT6" s="33">
        <f t="shared" si="8"/>
        <v>111.24</v>
      </c>
      <c r="BU6" s="33">
        <f t="shared" si="8"/>
        <v>89.03</v>
      </c>
      <c r="BV6" s="33">
        <f t="shared" si="8"/>
        <v>88.02</v>
      </c>
      <c r="BW6" s="33">
        <f t="shared" si="8"/>
        <v>90.14</v>
      </c>
      <c r="BX6" s="33">
        <f t="shared" si="8"/>
        <v>90.24</v>
      </c>
      <c r="BY6" s="33">
        <f t="shared" si="8"/>
        <v>94.82</v>
      </c>
      <c r="BZ6" s="32" t="str">
        <f>IF(BZ7="","",IF(BZ7="-","【-】","【"&amp;SUBSTITUTE(TEXT(BZ7,"#,##0.00"),"-","△")&amp;"】"))</f>
        <v>【96.57】</v>
      </c>
      <c r="CA6" s="33">
        <f>IF(CA7="",NA(),CA7)</f>
        <v>139.85</v>
      </c>
      <c r="CB6" s="33">
        <f t="shared" ref="CB6:CJ6" si="9">IF(CB7="",NA(),CB7)</f>
        <v>136.31</v>
      </c>
      <c r="CC6" s="33">
        <f t="shared" si="9"/>
        <v>134.66</v>
      </c>
      <c r="CD6" s="33">
        <f t="shared" si="9"/>
        <v>124.42</v>
      </c>
      <c r="CE6" s="33">
        <f t="shared" si="9"/>
        <v>133.84</v>
      </c>
      <c r="CF6" s="33">
        <f t="shared" si="9"/>
        <v>172.4</v>
      </c>
      <c r="CG6" s="33">
        <f t="shared" si="9"/>
        <v>172.91</v>
      </c>
      <c r="CH6" s="33">
        <f t="shared" si="9"/>
        <v>169.64</v>
      </c>
      <c r="CI6" s="33">
        <f t="shared" si="9"/>
        <v>170.22</v>
      </c>
      <c r="CJ6" s="33">
        <f t="shared" si="9"/>
        <v>162.88</v>
      </c>
      <c r="CK6" s="32" t="str">
        <f>IF(CK7="","",IF(CK7="-","【-】","【"&amp;SUBSTITUTE(TEXT(CK7,"#,##0.00"),"-","△")&amp;"】"))</f>
        <v>【142.28】</v>
      </c>
      <c r="CL6" s="33">
        <f>IF(CL7="",NA(),CL7)</f>
        <v>72.44</v>
      </c>
      <c r="CM6" s="33">
        <f t="shared" ref="CM6:CU6" si="10">IF(CM7="",NA(),CM7)</f>
        <v>69.86</v>
      </c>
      <c r="CN6" s="33">
        <f t="shared" si="10"/>
        <v>68.62</v>
      </c>
      <c r="CO6" s="33">
        <f t="shared" si="10"/>
        <v>77.040000000000006</v>
      </c>
      <c r="CP6" s="33">
        <f t="shared" si="10"/>
        <v>74.819999999999993</v>
      </c>
      <c r="CQ6" s="33">
        <f t="shared" si="10"/>
        <v>79.510000000000005</v>
      </c>
      <c r="CR6" s="33">
        <f t="shared" si="10"/>
        <v>79.12</v>
      </c>
      <c r="CS6" s="33">
        <f t="shared" si="10"/>
        <v>79.849999999999994</v>
      </c>
      <c r="CT6" s="33">
        <f t="shared" si="10"/>
        <v>79.959999999999994</v>
      </c>
      <c r="CU6" s="33">
        <f t="shared" si="10"/>
        <v>79.75</v>
      </c>
      <c r="CV6" s="32" t="str">
        <f>IF(CV7="","",IF(CV7="-","【-】","【"&amp;SUBSTITUTE(TEXT(CV7,"#,##0.00"),"-","△")&amp;"】"))</f>
        <v>【86.58】</v>
      </c>
      <c r="CW6" s="33">
        <f>IF(CW7="",NA(),CW7)</f>
        <v>99.6</v>
      </c>
      <c r="CX6" s="33">
        <f t="shared" ref="CX6:DF6" si="11">IF(CX7="",NA(),CX7)</f>
        <v>99.62</v>
      </c>
      <c r="CY6" s="33">
        <f t="shared" si="11"/>
        <v>99.67</v>
      </c>
      <c r="CZ6" s="33">
        <f t="shared" si="11"/>
        <v>99.69</v>
      </c>
      <c r="DA6" s="33">
        <f t="shared" si="11"/>
        <v>99.73</v>
      </c>
      <c r="DB6" s="33">
        <f t="shared" si="11"/>
        <v>92.41</v>
      </c>
      <c r="DC6" s="33">
        <f t="shared" si="11"/>
        <v>92.8</v>
      </c>
      <c r="DD6" s="33">
        <f t="shared" si="11"/>
        <v>92.87</v>
      </c>
      <c r="DE6" s="33">
        <f t="shared" si="11"/>
        <v>93.01</v>
      </c>
      <c r="DF6" s="33">
        <f t="shared" si="11"/>
        <v>93.12</v>
      </c>
      <c r="DG6" s="32" t="str">
        <f>IF(DG7="","",IF(DG7="-","【-】","【"&amp;SUBSTITUTE(TEXT(DG7,"#,##0.00"),"-","△")&amp;"】"))</f>
        <v>【94.57】</v>
      </c>
      <c r="DH6" s="33">
        <f>IF(DH7="",NA(),DH7)</f>
        <v>18.170000000000002</v>
      </c>
      <c r="DI6" s="33">
        <f t="shared" ref="DI6:DQ6" si="12">IF(DI7="",NA(),DI7)</f>
        <v>18.79</v>
      </c>
      <c r="DJ6" s="33">
        <f t="shared" si="12"/>
        <v>19.149999999999999</v>
      </c>
      <c r="DK6" s="33">
        <f t="shared" si="12"/>
        <v>19.87</v>
      </c>
      <c r="DL6" s="33">
        <f t="shared" si="12"/>
        <v>42.53</v>
      </c>
      <c r="DM6" s="33">
        <f t="shared" si="12"/>
        <v>16.79</v>
      </c>
      <c r="DN6" s="33">
        <f t="shared" si="12"/>
        <v>16.55</v>
      </c>
      <c r="DO6" s="33">
        <f t="shared" si="12"/>
        <v>16.02</v>
      </c>
      <c r="DP6" s="33">
        <f t="shared" si="12"/>
        <v>16.559999999999999</v>
      </c>
      <c r="DQ6" s="33">
        <f t="shared" si="12"/>
        <v>28.35</v>
      </c>
      <c r="DR6" s="32" t="str">
        <f>IF(DR7="","",IF(DR7="-","【-】","【"&amp;SUBSTITUTE(TEXT(DR7,"#,##0.00"),"-","△")&amp;"】"))</f>
        <v>【36.27】</v>
      </c>
      <c r="DS6" s="33">
        <f>IF(DS7="",NA(),DS7)</f>
        <v>1.99</v>
      </c>
      <c r="DT6" s="33">
        <f t="shared" ref="DT6:EB6" si="13">IF(DT7="",NA(),DT7)</f>
        <v>2.2999999999999998</v>
      </c>
      <c r="DU6" s="33">
        <f t="shared" si="13"/>
        <v>2.4700000000000002</v>
      </c>
      <c r="DV6" s="33">
        <f t="shared" si="13"/>
        <v>2.5499999999999998</v>
      </c>
      <c r="DW6" s="33">
        <f t="shared" si="13"/>
        <v>2.71</v>
      </c>
      <c r="DX6" s="33">
        <f t="shared" si="13"/>
        <v>2.2400000000000002</v>
      </c>
      <c r="DY6" s="33">
        <f t="shared" si="13"/>
        <v>2.7</v>
      </c>
      <c r="DZ6" s="33">
        <f t="shared" si="13"/>
        <v>2.68</v>
      </c>
      <c r="EA6" s="33">
        <f t="shared" si="13"/>
        <v>2.82</v>
      </c>
      <c r="EB6" s="33">
        <f t="shared" si="13"/>
        <v>3.05</v>
      </c>
      <c r="EC6" s="32" t="str">
        <f>IF(EC7="","",IF(EC7="-","【-】","【"&amp;SUBSTITUTE(TEXT(EC7,"#,##0.00"),"-","△")&amp;"】"))</f>
        <v>【4.35】</v>
      </c>
      <c r="ED6" s="33">
        <f>IF(ED7="",NA(),ED7)</f>
        <v>0.11</v>
      </c>
      <c r="EE6" s="33">
        <f t="shared" ref="EE6:EM6" si="14">IF(EE7="",NA(),EE7)</f>
        <v>0.16</v>
      </c>
      <c r="EF6" s="33">
        <f t="shared" si="14"/>
        <v>0.05</v>
      </c>
      <c r="EG6" s="33">
        <f t="shared" si="14"/>
        <v>0.05</v>
      </c>
      <c r="EH6" s="33">
        <f t="shared" si="14"/>
        <v>0.03</v>
      </c>
      <c r="EI6" s="33">
        <f t="shared" si="14"/>
        <v>0.12</v>
      </c>
      <c r="EJ6" s="33">
        <f t="shared" si="14"/>
        <v>0.11</v>
      </c>
      <c r="EK6" s="33">
        <f t="shared" si="14"/>
        <v>0.14000000000000001</v>
      </c>
      <c r="EL6" s="33">
        <f t="shared" si="14"/>
        <v>0.11</v>
      </c>
      <c r="EM6" s="33">
        <f t="shared" si="14"/>
        <v>0.08</v>
      </c>
      <c r="EN6" s="32" t="str">
        <f>IF(EN7="","",IF(EN7="-","【-】","【"&amp;SUBSTITUTE(TEXT(EN7,"#,##0.00"),"-","△")&amp;"】"))</f>
        <v>【0.17】</v>
      </c>
    </row>
    <row r="7" spans="1:147" s="34" customFormat="1">
      <c r="A7" s="26"/>
      <c r="B7" s="35">
        <v>2014</v>
      </c>
      <c r="C7" s="35">
        <v>12131</v>
      </c>
      <c r="D7" s="35">
        <v>46</v>
      </c>
      <c r="E7" s="35">
        <v>17</v>
      </c>
      <c r="F7" s="35">
        <v>1</v>
      </c>
      <c r="G7" s="35">
        <v>0</v>
      </c>
      <c r="H7" s="35" t="s">
        <v>96</v>
      </c>
      <c r="I7" s="35" t="s">
        <v>97</v>
      </c>
      <c r="J7" s="35" t="s">
        <v>98</v>
      </c>
      <c r="K7" s="35" t="s">
        <v>99</v>
      </c>
      <c r="L7" s="35" t="s">
        <v>100</v>
      </c>
      <c r="M7" s="36" t="s">
        <v>101</v>
      </c>
      <c r="N7" s="36">
        <v>59.65</v>
      </c>
      <c r="O7" s="36">
        <v>98.92</v>
      </c>
      <c r="P7" s="36">
        <v>77.010000000000005</v>
      </c>
      <c r="Q7" s="36">
        <v>2253</v>
      </c>
      <c r="R7" s="36">
        <v>174064</v>
      </c>
      <c r="S7" s="36">
        <v>561.57000000000005</v>
      </c>
      <c r="T7" s="36">
        <v>309.95999999999998</v>
      </c>
      <c r="U7" s="36">
        <v>171764</v>
      </c>
      <c r="V7" s="36">
        <v>44.07</v>
      </c>
      <c r="W7" s="36">
        <v>3897.53</v>
      </c>
      <c r="X7" s="36">
        <v>104.92</v>
      </c>
      <c r="Y7" s="36">
        <v>115.89</v>
      </c>
      <c r="Z7" s="36">
        <v>114.16</v>
      </c>
      <c r="AA7" s="36">
        <v>109.73</v>
      </c>
      <c r="AB7" s="36">
        <v>112.47</v>
      </c>
      <c r="AC7" s="36">
        <v>105.37</v>
      </c>
      <c r="AD7" s="36">
        <v>104.92</v>
      </c>
      <c r="AE7" s="36">
        <v>104.17</v>
      </c>
      <c r="AF7" s="36">
        <v>105.07</v>
      </c>
      <c r="AG7" s="36">
        <v>108.53</v>
      </c>
      <c r="AH7" s="36">
        <v>107.74</v>
      </c>
      <c r="AI7" s="36">
        <v>0</v>
      </c>
      <c r="AJ7" s="36">
        <v>0</v>
      </c>
      <c r="AK7" s="36">
        <v>0</v>
      </c>
      <c r="AL7" s="36">
        <v>0</v>
      </c>
      <c r="AM7" s="36">
        <v>0</v>
      </c>
      <c r="AN7" s="36">
        <v>27.81</v>
      </c>
      <c r="AO7" s="36">
        <v>23.04</v>
      </c>
      <c r="AP7" s="36">
        <v>19.97</v>
      </c>
      <c r="AQ7" s="36">
        <v>23.32</v>
      </c>
      <c r="AR7" s="36">
        <v>4.72</v>
      </c>
      <c r="AS7" s="36">
        <v>4.71</v>
      </c>
      <c r="AT7" s="36">
        <v>356.41</v>
      </c>
      <c r="AU7" s="36">
        <v>296.83999999999997</v>
      </c>
      <c r="AV7" s="36">
        <v>522.73</v>
      </c>
      <c r="AW7" s="36">
        <v>374.43</v>
      </c>
      <c r="AX7" s="36">
        <v>41.27</v>
      </c>
      <c r="AY7" s="36">
        <v>151.09</v>
      </c>
      <c r="AZ7" s="36">
        <v>150.22999999999999</v>
      </c>
      <c r="BA7" s="36">
        <v>152.78</v>
      </c>
      <c r="BB7" s="36">
        <v>179.3</v>
      </c>
      <c r="BC7" s="36">
        <v>45.99</v>
      </c>
      <c r="BD7" s="36">
        <v>56.46</v>
      </c>
      <c r="BE7" s="36">
        <v>834.28</v>
      </c>
      <c r="BF7" s="36">
        <v>825.58</v>
      </c>
      <c r="BG7" s="36">
        <v>781.83</v>
      </c>
      <c r="BH7" s="36">
        <v>760</v>
      </c>
      <c r="BI7" s="36">
        <v>741.75</v>
      </c>
      <c r="BJ7" s="36">
        <v>926.49</v>
      </c>
      <c r="BK7" s="36">
        <v>978.41</v>
      </c>
      <c r="BL7" s="36">
        <v>935.65</v>
      </c>
      <c r="BM7" s="36">
        <v>924.44</v>
      </c>
      <c r="BN7" s="36">
        <v>963.16</v>
      </c>
      <c r="BO7" s="36">
        <v>776.35</v>
      </c>
      <c r="BP7" s="36">
        <v>105.93</v>
      </c>
      <c r="BQ7" s="36">
        <v>107.74</v>
      </c>
      <c r="BR7" s="36">
        <v>109.38</v>
      </c>
      <c r="BS7" s="36">
        <v>120.01</v>
      </c>
      <c r="BT7" s="36">
        <v>111.24</v>
      </c>
      <c r="BU7" s="36">
        <v>89.03</v>
      </c>
      <c r="BV7" s="36">
        <v>88.02</v>
      </c>
      <c r="BW7" s="36">
        <v>90.14</v>
      </c>
      <c r="BX7" s="36">
        <v>90.24</v>
      </c>
      <c r="BY7" s="36">
        <v>94.82</v>
      </c>
      <c r="BZ7" s="36">
        <v>96.57</v>
      </c>
      <c r="CA7" s="36">
        <v>139.85</v>
      </c>
      <c r="CB7" s="36">
        <v>136.31</v>
      </c>
      <c r="CC7" s="36">
        <v>134.66</v>
      </c>
      <c r="CD7" s="36">
        <v>124.42</v>
      </c>
      <c r="CE7" s="36">
        <v>133.84</v>
      </c>
      <c r="CF7" s="36">
        <v>172.4</v>
      </c>
      <c r="CG7" s="36">
        <v>172.91</v>
      </c>
      <c r="CH7" s="36">
        <v>169.64</v>
      </c>
      <c r="CI7" s="36">
        <v>170.22</v>
      </c>
      <c r="CJ7" s="36">
        <v>162.88</v>
      </c>
      <c r="CK7" s="36">
        <v>142.28</v>
      </c>
      <c r="CL7" s="36">
        <v>72.44</v>
      </c>
      <c r="CM7" s="36">
        <v>69.86</v>
      </c>
      <c r="CN7" s="36">
        <v>68.62</v>
      </c>
      <c r="CO7" s="36">
        <v>77.040000000000006</v>
      </c>
      <c r="CP7" s="36">
        <v>74.819999999999993</v>
      </c>
      <c r="CQ7" s="36">
        <v>79.510000000000005</v>
      </c>
      <c r="CR7" s="36">
        <v>79.12</v>
      </c>
      <c r="CS7" s="36">
        <v>79.849999999999994</v>
      </c>
      <c r="CT7" s="36">
        <v>79.959999999999994</v>
      </c>
      <c r="CU7" s="36">
        <v>79.75</v>
      </c>
      <c r="CV7" s="36">
        <v>86.58</v>
      </c>
      <c r="CW7" s="36">
        <v>99.6</v>
      </c>
      <c r="CX7" s="36">
        <v>99.62</v>
      </c>
      <c r="CY7" s="36">
        <v>99.67</v>
      </c>
      <c r="CZ7" s="36">
        <v>99.69</v>
      </c>
      <c r="DA7" s="36">
        <v>99.73</v>
      </c>
      <c r="DB7" s="36">
        <v>92.41</v>
      </c>
      <c r="DC7" s="36">
        <v>92.8</v>
      </c>
      <c r="DD7" s="36">
        <v>92.87</v>
      </c>
      <c r="DE7" s="36">
        <v>93.01</v>
      </c>
      <c r="DF7" s="36">
        <v>93.12</v>
      </c>
      <c r="DG7" s="36">
        <v>94.57</v>
      </c>
      <c r="DH7" s="36">
        <v>18.170000000000002</v>
      </c>
      <c r="DI7" s="36">
        <v>18.79</v>
      </c>
      <c r="DJ7" s="36">
        <v>19.149999999999999</v>
      </c>
      <c r="DK7" s="36">
        <v>19.87</v>
      </c>
      <c r="DL7" s="36">
        <v>42.53</v>
      </c>
      <c r="DM7" s="36">
        <v>16.79</v>
      </c>
      <c r="DN7" s="36">
        <v>16.55</v>
      </c>
      <c r="DO7" s="36">
        <v>16.02</v>
      </c>
      <c r="DP7" s="36">
        <v>16.559999999999999</v>
      </c>
      <c r="DQ7" s="36">
        <v>28.35</v>
      </c>
      <c r="DR7" s="36">
        <v>36.270000000000003</v>
      </c>
      <c r="DS7" s="36">
        <v>1.99</v>
      </c>
      <c r="DT7" s="36">
        <v>2.2999999999999998</v>
      </c>
      <c r="DU7" s="36">
        <v>2.4700000000000002</v>
      </c>
      <c r="DV7" s="36">
        <v>2.5499999999999998</v>
      </c>
      <c r="DW7" s="36">
        <v>2.71</v>
      </c>
      <c r="DX7" s="36">
        <v>2.2400000000000002</v>
      </c>
      <c r="DY7" s="36">
        <v>2.7</v>
      </c>
      <c r="DZ7" s="36">
        <v>2.68</v>
      </c>
      <c r="EA7" s="36">
        <v>2.82</v>
      </c>
      <c r="EB7" s="36">
        <v>3.05</v>
      </c>
      <c r="EC7" s="36">
        <v>4.3499999999999996</v>
      </c>
      <c r="ED7" s="36">
        <v>0.11</v>
      </c>
      <c r="EE7" s="36">
        <v>0.16</v>
      </c>
      <c r="EF7" s="36">
        <v>0.05</v>
      </c>
      <c r="EG7" s="36">
        <v>0.05</v>
      </c>
      <c r="EH7" s="36">
        <v>0.03</v>
      </c>
      <c r="EI7" s="36">
        <v>0.12</v>
      </c>
      <c r="EJ7" s="36">
        <v>0.11</v>
      </c>
      <c r="EK7" s="36">
        <v>0.14000000000000001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2016-02-09T06:24:44Z</cp:lastPrinted>
  <dcterms:created xsi:type="dcterms:W3CDTF">2016-01-14T10:22:56Z</dcterms:created>
  <dcterms:modified xsi:type="dcterms:W3CDTF">2016-02-09T06:24:46Z</dcterms:modified>
</cp:coreProperties>
</file>