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<sst xmlns="http://schemas.openxmlformats.org/spreadsheetml/2006/main" count="232" uniqueCount="120">
  <si>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</si>
  <si>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</si>
  <si>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</si>
  <si>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</si>
  <si>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</si>
  <si>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</si>
  <si>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</si>
  <si>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</si>
  <si>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</si>
  <si>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</si>
  <si>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</si>
  <si>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</si>
  <si>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</si>
  <si>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</si>
  <si>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</si>
  <si>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</si>
  <si>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</si>
  <si>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</si>
  <si>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</si>
  <si>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</si>
  <si>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</si>
  <si>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</si>
  <si>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</si>
  <si>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</si>
  <si>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</si>
  <si>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</si>
  <si>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</si>
  <si>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</si>
  <si>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</si>
  <si>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</si>
  <si>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</si>
  <si>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</si>
  <si>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</si>
  <si>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</si>
  <si>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</si>
  <si>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</si>
  <si>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</si>
  <si>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</si>
  <si>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</si>
  <si>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</si>
  <si>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</si>
  <si>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</si>
  <si>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</si>
  <si>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</si>
  <si>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</si>
  <si>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</si>
  <si>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</si>
  <si>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</si>
  <si>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</si>
  <si>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</si>
  <si>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</si>
  <si>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</si>
  <si>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</si>
  <si>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</si>
  <si>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</si>
  <si>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</si>
  <si>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</si>
  <si>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</si>
  <si>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</si>
  <si>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</si>
  <si>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</si>
  <si>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</si>
  <si>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</si>
  <si>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</si>
  <si>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</si>
  <si>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</si>
  <si>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</si>
  <si>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</si>
  <si>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</si>
  <si>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</si>
  <si>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</si>
  <si>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</si>
  <si>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</si>
  <si>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</si>
  <si>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</si>
  <si>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</si>
  <si>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</si>
  <si>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</si>
  <si>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</si>
  <si>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</si>
  <si>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</si>
  <si>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</si>
  <si>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</si>
  <si>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</si>
  <si>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</si>
  <si>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</si>
  <si>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</si>
  <si>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</si>
  <si>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</si>
  <si>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</si>
  <si>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</si>
  <si>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</si>
  <si>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</si>
  <si>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</si>
  <si>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</si>
  <si>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</si>
  <si>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</si>
  <si>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</si>
  <si>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</si>
  <si>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</si>
  <si>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</si>
  <si>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</si>
  <si>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</si>
  <si>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</si>
  <si>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</si>
  <si>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苫小牧市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</si>
  <si>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</si>
  <si>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</si>
  <si>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</si>
  <si>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</si>
  <si>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</si>
  <si>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</si>
  <si>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</si>
  <si>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</si>
  <si>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</si>
  <si>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</si>
  <si>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</si>
  <si>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⑥給水原価については、引き続き全国平均・類似団体平均よりも安価に推移している。⑦施設利用率についても全国平均・類似団体平均を上回っており、費用や施設設備の高い効率性を維持していることが分かる。
　⑧有収率も88％程度で推移を続けており、前年度までの配水に係る効率性に大きな変化は見られない。一方、２①有形固定資産減価償却率の増加傾向から、減価償却費の増大、すなわち経常費用の増大が認められる。
　こうしたことが背景となり、①経常収支比率・⑤料金回収率の低下につながったものと考えられる。ただし、どちらの比率も100％を超えており、経営の健全性は引き続き維持されている。
　また、継続的な管路更新に加え、取水施設等の耐震化のために改良工事を進めており、その財源を企業債に求めていることから、④企業債残高対給水収益比率が全国平均・類似団体平均よりも高く、かつ、上昇傾向が続いている。
　このため、毎年の企業債の元金償還額も増加傾向が続いており、③流動比率の緩やかな低下をもたらしている。数値は流動負債の倍近くの流動資産があることを示しており、依然として高い現金支払能力を有しているが、施設更新と企業債の発行規模について、十分に留意しなければならない。</t>
    <rPh sb="509" eb="511">
      <t>ジュウブン</t>
    </rPh>
    <phoneticPr fontId="4"/>
  </si>
  <si>
    <t>　更新計画に即した老朽管更新事業を行っているが、施設耐震化や応急対策などの事業と同時並行で取り組んでいるため、年間の更新延長には限りがある状況である。
　また、苫小牧市の市域が東西に大きく広がるため、管路総延長自体が非常に長くなり、結果として③管路更新率は全国平均・類似団体平均よりも低い数値を示すこととなる。</t>
    <phoneticPr fontId="4"/>
  </si>
  <si>
    <t>　全体として健全経営が維持されていると判断できるが、施設設備の老朽化に伴う更新・維持管理経費の増大傾向が顕在化しつつある。
　このため、経営戦略や水道ビジョンの改定を通じて、より計画的に、かつ効率的で健全な経営を継続できるよう、一層の努力が必要である。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</si>
</sst>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0.69</c:v>
                </c:pt>
                <c:pt idx="1">
                  <c:v>0.71</c:v>
                </c:pt>
                <c:pt idx="2">
                  <c:v>0.49</c:v>
                </c:pt>
                <c:pt idx="3">
                  <c:v>0.5</c:v>
                </c:pt>
                <c:pt idx="4">
                  <c:v>0.48</c:v>
                </c:pt>
              </c:numCache>
            </c:numRef>
          </c:val>
        </c:ser>
        <c:dLbls>
          <c:showLegendKey val="0"/>
          <c:showVal val="0"/>
          <c:showCatName val="0"/>
          <c:showSerName val="0"/>
          <c:showPercent val="0"/>
          <c:showBubbleSize val="0"/>
        </c:dLbls>
        <c:gapWidth val="150"/>
        <c:axId val="102799616"/>
        <c:axId val="1028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102799616"/>
        <c:axId val="102809984"/>
      </c:lineChart>
      <c:dateAx>
        <c:axId val="102799616"/>
        <c:scaling>
          <c:orientation val="minMax"/>
        </c:scaling>
        <c:delete val="1"/>
        <c:axPos val="b"/>
        <c:numFmt formatCode="ge" sourceLinked="1"/>
        <c:majorTickMark val="none"/>
        <c:minorTickMark val="none"/>
        <c:tickLblPos val="none"/>
        <c:crossAx val="102809984"/>
        <c:crosses val="autoZero"/>
        <c:auto val="1"/>
        <c:lblOffset val="100"/>
        <c:baseTimeUnit val="years"/>
      </c:dateAx>
      <c:valAx>
        <c:axId val="1028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62.61</c:v>
                </c:pt>
                <c:pt idx="1">
                  <c:v>62.35</c:v>
                </c:pt>
                <c:pt idx="2">
                  <c:v>62.37</c:v>
                </c:pt>
                <c:pt idx="3">
                  <c:v>62.05</c:v>
                </c:pt>
                <c:pt idx="4">
                  <c:v>62.56</c:v>
                </c:pt>
              </c:numCache>
            </c:numRef>
          </c:val>
        </c:ser>
        <c:dLbls>
          <c:showLegendKey val="0"/>
          <c:showVal val="0"/>
          <c:showCatName val="0"/>
          <c:showSerName val="0"/>
          <c:showPercent val="0"/>
          <c:showBubbleSize val="0"/>
        </c:dLbls>
        <c:gapWidth val="150"/>
        <c:axId val="108178048"/>
        <c:axId val="1082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08178048"/>
        <c:axId val="108200704"/>
      </c:lineChart>
      <c:dateAx>
        <c:axId val="108178048"/>
        <c:scaling>
          <c:orientation val="minMax"/>
        </c:scaling>
        <c:delete val="1"/>
        <c:axPos val="b"/>
        <c:numFmt formatCode="ge" sourceLinked="1"/>
        <c:majorTickMark val="none"/>
        <c:minorTickMark val="none"/>
        <c:tickLblPos val="none"/>
        <c:crossAx val="108200704"/>
        <c:crosses val="autoZero"/>
        <c:auto val="1"/>
        <c:lblOffset val="100"/>
        <c:baseTimeUnit val="years"/>
      </c:dateAx>
      <c:valAx>
        <c:axId val="1082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89.57</c:v>
                </c:pt>
                <c:pt idx="1">
                  <c:v>88.7</c:v>
                </c:pt>
                <c:pt idx="2">
                  <c:v>88.31</c:v>
                </c:pt>
                <c:pt idx="3">
                  <c:v>88.04</c:v>
                </c:pt>
                <c:pt idx="4">
                  <c:v>87.92</c:v>
                </c:pt>
              </c:numCache>
            </c:numRef>
          </c:val>
        </c:ser>
        <c:dLbls>
          <c:showLegendKey val="0"/>
          <c:showVal val="0"/>
          <c:showCatName val="0"/>
          <c:showSerName val="0"/>
          <c:showPercent val="0"/>
          <c:showBubbleSize val="0"/>
        </c:dLbls>
        <c:gapWidth val="150"/>
        <c:axId val="108230912"/>
        <c:axId val="1082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08230912"/>
        <c:axId val="108233088"/>
      </c:lineChart>
      <c:dateAx>
        <c:axId val="108230912"/>
        <c:scaling>
          <c:orientation val="minMax"/>
        </c:scaling>
        <c:delete val="1"/>
        <c:axPos val="b"/>
        <c:numFmt formatCode="ge" sourceLinked="1"/>
        <c:majorTickMark val="none"/>
        <c:minorTickMark val="none"/>
        <c:tickLblPos val="none"/>
        <c:crossAx val="108233088"/>
        <c:crosses val="autoZero"/>
        <c:auto val="1"/>
        <c:lblOffset val="100"/>
        <c:baseTimeUnit val="years"/>
      </c:dateAx>
      <c:valAx>
        <c:axId val="1082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3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112.38</c:v>
                </c:pt>
                <c:pt idx="1">
                  <c:v>117.96</c:v>
                </c:pt>
                <c:pt idx="2">
                  <c:v>113.4</c:v>
                </c:pt>
                <c:pt idx="3">
                  <c:v>114.45</c:v>
                </c:pt>
                <c:pt idx="4">
                  <c:v>111.67</c:v>
                </c:pt>
              </c:numCache>
            </c:numRef>
          </c:val>
        </c:ser>
        <c:dLbls>
          <c:showLegendKey val="0"/>
          <c:showVal val="0"/>
          <c:showCatName val="0"/>
          <c:showSerName val="0"/>
          <c:showPercent val="0"/>
          <c:showBubbleSize val="0"/>
        </c:dLbls>
        <c:gapWidth val="150"/>
        <c:axId val="103888768"/>
        <c:axId val="1038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03888768"/>
        <c:axId val="103895040"/>
      </c:lineChart>
      <c:dateAx>
        <c:axId val="103888768"/>
        <c:scaling>
          <c:orientation val="minMax"/>
        </c:scaling>
        <c:delete val="1"/>
        <c:axPos val="b"/>
        <c:numFmt formatCode="ge" sourceLinked="1"/>
        <c:majorTickMark val="none"/>
        <c:minorTickMark val="none"/>
        <c:tickLblPos val="none"/>
        <c:crossAx val="103895040"/>
        <c:crosses val="autoZero"/>
        <c:auto val="1"/>
        <c:lblOffset val="100"/>
        <c:baseTimeUnit val="years"/>
      </c:dateAx>
      <c:valAx>
        <c:axId val="103895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8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38.299999999999997</c:v>
                </c:pt>
                <c:pt idx="1">
                  <c:v>38.54</c:v>
                </c:pt>
                <c:pt idx="2">
                  <c:v>46.22</c:v>
                </c:pt>
                <c:pt idx="3">
                  <c:v>46.71</c:v>
                </c:pt>
                <c:pt idx="4">
                  <c:v>47.1</c:v>
                </c:pt>
              </c:numCache>
            </c:numRef>
          </c:val>
        </c:ser>
        <c:dLbls>
          <c:showLegendKey val="0"/>
          <c:showVal val="0"/>
          <c:showCatName val="0"/>
          <c:showSerName val="0"/>
          <c:showPercent val="0"/>
          <c:showBubbleSize val="0"/>
        </c:dLbls>
        <c:gapWidth val="150"/>
        <c:axId val="103921152"/>
        <c:axId val="1039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03921152"/>
        <c:axId val="103923072"/>
      </c:lineChart>
      <c:dateAx>
        <c:axId val="103921152"/>
        <c:scaling>
          <c:orientation val="minMax"/>
        </c:scaling>
        <c:delete val="1"/>
        <c:axPos val="b"/>
        <c:numFmt formatCode="ge" sourceLinked="1"/>
        <c:majorTickMark val="none"/>
        <c:minorTickMark val="none"/>
        <c:tickLblPos val="none"/>
        <c:crossAx val="103923072"/>
        <c:crosses val="autoZero"/>
        <c:auto val="1"/>
        <c:lblOffset val="100"/>
        <c:baseTimeUnit val="years"/>
      </c:dateAx>
      <c:valAx>
        <c:axId val="1039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12.44</c:v>
                </c:pt>
                <c:pt idx="1">
                  <c:v>9.67</c:v>
                </c:pt>
                <c:pt idx="2">
                  <c:v>12.99</c:v>
                </c:pt>
                <c:pt idx="3">
                  <c:v>15.08</c:v>
                </c:pt>
                <c:pt idx="4">
                  <c:v>17.899999999999999</c:v>
                </c:pt>
              </c:numCache>
            </c:numRef>
          </c:val>
        </c:ser>
        <c:dLbls>
          <c:showLegendKey val="0"/>
          <c:showVal val="0"/>
          <c:showCatName val="0"/>
          <c:showSerName val="0"/>
          <c:showPercent val="0"/>
          <c:showBubbleSize val="0"/>
        </c:dLbls>
        <c:gapWidth val="150"/>
        <c:axId val="106783872"/>
        <c:axId val="1067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06783872"/>
        <c:axId val="106785792"/>
      </c:lineChart>
      <c:dateAx>
        <c:axId val="106783872"/>
        <c:scaling>
          <c:orientation val="minMax"/>
        </c:scaling>
        <c:delete val="1"/>
        <c:axPos val="b"/>
        <c:numFmt formatCode="ge" sourceLinked="1"/>
        <c:majorTickMark val="none"/>
        <c:minorTickMark val="none"/>
        <c:tickLblPos val="none"/>
        <c:crossAx val="106785792"/>
        <c:crosses val="autoZero"/>
        <c:auto val="1"/>
        <c:lblOffset val="100"/>
        <c:baseTimeUnit val="years"/>
      </c:dateAx>
      <c:valAx>
        <c:axId val="106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formatCode="#,##0.00;&quot;△&quot;#,##0.00;&quot;-&quot;">
                  <c:v>14.13</c:v>
                </c:pt>
                <c:pt idx="3">
                  <c:v>0</c:v>
                </c:pt>
                <c:pt idx="4">
                  <c:v>0</c:v>
                </c:pt>
              </c:numCache>
            </c:numRef>
          </c:val>
        </c:ser>
        <c:dLbls>
          <c:showLegendKey val="0"/>
          <c:showVal val="0"/>
          <c:showCatName val="0"/>
          <c:showSerName val="0"/>
          <c:showPercent val="0"/>
          <c:showBubbleSize val="0"/>
        </c:dLbls>
        <c:gapWidth val="150"/>
        <c:axId val="106814080"/>
        <c:axId val="1068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06814080"/>
        <c:axId val="106832640"/>
      </c:lineChart>
      <c:dateAx>
        <c:axId val="106814080"/>
        <c:scaling>
          <c:orientation val="minMax"/>
        </c:scaling>
        <c:delete val="1"/>
        <c:axPos val="b"/>
        <c:numFmt formatCode="ge" sourceLinked="1"/>
        <c:majorTickMark val="none"/>
        <c:minorTickMark val="none"/>
        <c:tickLblPos val="none"/>
        <c:crossAx val="106832640"/>
        <c:crosses val="autoZero"/>
        <c:auto val="1"/>
        <c:lblOffset val="100"/>
        <c:baseTimeUnit val="years"/>
      </c:dateAx>
      <c:valAx>
        <c:axId val="10683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1639.17</c:v>
                </c:pt>
                <c:pt idx="1">
                  <c:v>1602.96</c:v>
                </c:pt>
                <c:pt idx="2">
                  <c:v>180.79</c:v>
                </c:pt>
                <c:pt idx="3">
                  <c:v>195.89</c:v>
                </c:pt>
                <c:pt idx="4">
                  <c:v>173.5</c:v>
                </c:pt>
              </c:numCache>
            </c:numRef>
          </c:val>
        </c:ser>
        <c:dLbls>
          <c:showLegendKey val="0"/>
          <c:showVal val="0"/>
          <c:showCatName val="0"/>
          <c:showSerName val="0"/>
          <c:showPercent val="0"/>
          <c:showBubbleSize val="0"/>
        </c:dLbls>
        <c:gapWidth val="150"/>
        <c:axId val="106871424"/>
        <c:axId val="1068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06871424"/>
        <c:axId val="106873600"/>
      </c:lineChart>
      <c:dateAx>
        <c:axId val="106871424"/>
        <c:scaling>
          <c:orientation val="minMax"/>
        </c:scaling>
        <c:delete val="1"/>
        <c:axPos val="b"/>
        <c:numFmt formatCode="ge" sourceLinked="1"/>
        <c:majorTickMark val="none"/>
        <c:minorTickMark val="none"/>
        <c:tickLblPos val="none"/>
        <c:crossAx val="106873600"/>
        <c:crosses val="autoZero"/>
        <c:auto val="1"/>
        <c:lblOffset val="100"/>
        <c:baseTimeUnit val="years"/>
      </c:dateAx>
      <c:valAx>
        <c:axId val="10687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545.04999999999995</c:v>
                </c:pt>
                <c:pt idx="1">
                  <c:v>562.1</c:v>
                </c:pt>
                <c:pt idx="2">
                  <c:v>575.42999999999995</c:v>
                </c:pt>
                <c:pt idx="3">
                  <c:v>586.57000000000005</c:v>
                </c:pt>
                <c:pt idx="4">
                  <c:v>598.85</c:v>
                </c:pt>
              </c:numCache>
            </c:numRef>
          </c:val>
        </c:ser>
        <c:dLbls>
          <c:showLegendKey val="0"/>
          <c:showVal val="0"/>
          <c:showCatName val="0"/>
          <c:showSerName val="0"/>
          <c:showPercent val="0"/>
          <c:showBubbleSize val="0"/>
        </c:dLbls>
        <c:gapWidth val="150"/>
        <c:axId val="106887424"/>
        <c:axId val="107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06887424"/>
        <c:axId val="107053440"/>
      </c:lineChart>
      <c:dateAx>
        <c:axId val="106887424"/>
        <c:scaling>
          <c:orientation val="minMax"/>
        </c:scaling>
        <c:delete val="1"/>
        <c:axPos val="b"/>
        <c:numFmt formatCode="ge" sourceLinked="1"/>
        <c:majorTickMark val="none"/>
        <c:minorTickMark val="none"/>
        <c:tickLblPos val="none"/>
        <c:crossAx val="107053440"/>
        <c:crosses val="autoZero"/>
        <c:auto val="1"/>
        <c:lblOffset val="100"/>
        <c:baseTimeUnit val="years"/>
      </c:dateAx>
      <c:valAx>
        <c:axId val="107053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104.72</c:v>
                </c:pt>
                <c:pt idx="1">
                  <c:v>107.7</c:v>
                </c:pt>
                <c:pt idx="2">
                  <c:v>105.43</c:v>
                </c:pt>
                <c:pt idx="3">
                  <c:v>105.88</c:v>
                </c:pt>
                <c:pt idx="4">
                  <c:v>103.17</c:v>
                </c:pt>
              </c:numCache>
            </c:numRef>
          </c:val>
        </c:ser>
        <c:dLbls>
          <c:showLegendKey val="0"/>
          <c:showVal val="0"/>
          <c:showCatName val="0"/>
          <c:showSerName val="0"/>
          <c:showPercent val="0"/>
          <c:showBubbleSize val="0"/>
        </c:dLbls>
        <c:gapWidth val="150"/>
        <c:axId val="107079552"/>
        <c:axId val="1081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07079552"/>
        <c:axId val="108134400"/>
      </c:lineChart>
      <c:dateAx>
        <c:axId val="107079552"/>
        <c:scaling>
          <c:orientation val="minMax"/>
        </c:scaling>
        <c:delete val="1"/>
        <c:axPos val="b"/>
        <c:numFmt formatCode="ge" sourceLinked="1"/>
        <c:majorTickMark val="none"/>
        <c:minorTickMark val="none"/>
        <c:tickLblPos val="none"/>
        <c:crossAx val="108134400"/>
        <c:crosses val="autoZero"/>
        <c:auto val="1"/>
        <c:lblOffset val="100"/>
        <c:baseTimeUnit val="years"/>
      </c:dateAx>
      <c:valAx>
        <c:axId val="1081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150.47</c:v>
                </c:pt>
                <c:pt idx="1">
                  <c:v>146.77000000000001</c:v>
                </c:pt>
                <c:pt idx="2">
                  <c:v>150.46</c:v>
                </c:pt>
                <c:pt idx="3">
                  <c:v>149.55000000000001</c:v>
                </c:pt>
                <c:pt idx="4">
                  <c:v>152.87</c:v>
                </c:pt>
              </c:numCache>
            </c:numRef>
          </c:val>
        </c:ser>
        <c:dLbls>
          <c:showLegendKey val="0"/>
          <c:showVal val="0"/>
          <c:showCatName val="0"/>
          <c:showSerName val="0"/>
          <c:showPercent val="0"/>
          <c:showBubbleSize val="0"/>
        </c:dLbls>
        <c:gapWidth val="150"/>
        <c:axId val="108153856"/>
        <c:axId val="1081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08153856"/>
        <c:axId val="108160128"/>
      </c:lineChart>
      <c:dateAx>
        <c:axId val="108153856"/>
        <c:scaling>
          <c:orientation val="minMax"/>
        </c:scaling>
        <c:delete val="1"/>
        <c:axPos val="b"/>
        <c:numFmt formatCode="ge" sourceLinked="1"/>
        <c:majorTickMark val="none"/>
        <c:minorTickMark val="none"/>
        <c:tickLblPos val="none"/>
        <c:crossAx val="108160128"/>
        <c:crosses val="autoZero"/>
        <c:auto val="1"/>
        <c:lblOffset val="100"/>
        <c:baseTimeUnit val="years"/>
      </c:dateAx>
      <c:valAx>
        <c:axId val="1081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北海道　苫小牧市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173135</v>
      </c>
      <c r="AM8" s="61"/>
      <c r="AN8" s="61"/>
      <c r="AO8" s="61"/>
      <c r="AP8" s="61"/>
      <c r="AQ8" s="61"/>
      <c r="AR8" s="61"/>
      <c r="AS8" s="61"/>
      <c r="AT8" s="51">
        <f>データ!$S$6</f>
        <v>561.57000000000005</v>
      </c>
      <c r="AU8" s="52"/>
      <c r="AV8" s="52"/>
      <c r="AW8" s="52"/>
      <c r="AX8" s="52"/>
      <c r="AY8" s="52"/>
      <c r="AZ8" s="52"/>
      <c r="BA8" s="52"/>
      <c r="BB8" s="53">
        <f>データ!$T$6</f>
        <v>308.31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41.46</v>
      </c>
      <c r="J10" s="52"/>
      <c r="K10" s="52"/>
      <c r="L10" s="52"/>
      <c r="M10" s="52"/>
      <c r="N10" s="52"/>
      <c r="O10" s="64"/>
      <c r="P10" s="53">
        <f>データ!$P$6</f>
        <v>99.32</v>
      </c>
      <c r="Q10" s="53"/>
      <c r="R10" s="53"/>
      <c r="S10" s="53"/>
      <c r="T10" s="53"/>
      <c r="U10" s="53"/>
      <c r="V10" s="53"/>
      <c r="W10" s="61">
        <f>データ!$Q$6</f>
        <v>2624</v>
      </c>
      <c r="X10" s="61"/>
      <c r="Y10" s="61"/>
      <c r="Z10" s="61"/>
      <c r="AA10" s="61"/>
      <c r="AB10" s="61"/>
      <c r="AC10" s="61"/>
      <c r="AD10" s="2"/>
      <c r="AE10" s="2"/>
      <c r="AF10" s="2"/>
      <c r="AG10" s="2"/>
      <c r="AH10" s="5"/>
      <c r="AI10" s="5"/>
      <c r="AJ10" s="5"/>
      <c r="AK10" s="5"/>
      <c r="AL10" s="61">
        <f>データ!$U$6</f>
        <v>171424</v>
      </c>
      <c r="AM10" s="61"/>
      <c r="AN10" s="61"/>
      <c r="AO10" s="61"/>
      <c r="AP10" s="61"/>
      <c r="AQ10" s="61"/>
      <c r="AR10" s="61"/>
      <c r="AS10" s="61"/>
      <c r="AT10" s="51">
        <f>データ!$V$6</f>
        <v>103.63</v>
      </c>
      <c r="AU10" s="52"/>
      <c r="AV10" s="52"/>
      <c r="AW10" s="52"/>
      <c r="AX10" s="52"/>
      <c r="AY10" s="52"/>
      <c r="AZ10" s="52"/>
      <c r="BA10" s="52"/>
      <c r="BB10" s="53">
        <f>データ!$W$6</f>
        <v>1654.19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12131</v>
      </c>
      <c r="D6" s="34">
        <f t="shared" si="3"/>
        <v>46</v>
      </c>
      <c r="E6" s="34">
        <f t="shared" si="3"/>
        <v>1</v>
      </c>
      <c r="F6" s="34">
        <f t="shared" si="3"/>
        <v>0</v>
      </c>
      <c r="G6" s="34">
        <f t="shared" si="3"/>
        <v>1</v>
      </c>
      <c r="H6" s="34" t="str">
        <f t="shared" si="3"/>
        <v>北海道　苫小牧市</v>
      </c>
      <c r="I6" s="34" t="str">
        <f t="shared" si="3"/>
        <v>法適用</v>
      </c>
      <c r="J6" s="34" t="str">
        <f t="shared" si="3"/>
        <v>水道事業</v>
      </c>
      <c r="K6" s="34" t="str">
        <f t="shared" si="3"/>
        <v>末端給水事業</v>
      </c>
      <c r="L6" s="34" t="str">
        <f t="shared" si="3"/>
        <v>A2</v>
      </c>
      <c r="M6" s="34">
        <f t="shared" si="3"/>
        <v>0</v>
      </c>
      <c r="N6" s="35" t="str">
        <f t="shared" si="3"/>
        <v>-</v>
      </c>
      <c r="O6" s="35">
        <f t="shared" si="3"/>
        <v>41.46</v>
      </c>
      <c r="P6" s="35">
        <f t="shared" si="3"/>
        <v>99.32</v>
      </c>
      <c r="Q6" s="35">
        <f t="shared" si="3"/>
        <v>2624</v>
      </c>
      <c r="R6" s="35">
        <f t="shared" si="3"/>
        <v>173135</v>
      </c>
      <c r="S6" s="35">
        <f t="shared" si="3"/>
        <v>561.57000000000005</v>
      </c>
      <c r="T6" s="35">
        <f t="shared" si="3"/>
        <v>308.31</v>
      </c>
      <c r="U6" s="35">
        <f t="shared" si="3"/>
        <v>171424</v>
      </c>
      <c r="V6" s="35">
        <f t="shared" si="3"/>
        <v>103.63</v>
      </c>
      <c r="W6" s="35">
        <f t="shared" si="3"/>
        <v>1654.19</v>
      </c>
      <c r="X6" s="36">
        <f>IF(X7="",NA(),X7)</f>
        <v>112.38</v>
      </c>
      <c r="Y6" s="36">
        <f t="shared" ref="Y6:AG6" si="4">IF(Y7="",NA(),Y7)</f>
        <v>117.96</v>
      </c>
      <c r="Z6" s="36">
        <f t="shared" si="4"/>
        <v>113.4</v>
      </c>
      <c r="AA6" s="36">
        <f t="shared" si="4"/>
        <v>114.45</v>
      </c>
      <c r="AB6" s="36">
        <f t="shared" si="4"/>
        <v>111.67</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6">
        <f t="shared" si="5"/>
        <v>14.13</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1639.17</v>
      </c>
      <c r="AU6" s="36">
        <f t="shared" ref="AU6:BC6" si="6">IF(AU7="",NA(),AU7)</f>
        <v>1602.96</v>
      </c>
      <c r="AV6" s="36">
        <f t="shared" si="6"/>
        <v>180.79</v>
      </c>
      <c r="AW6" s="36">
        <f t="shared" si="6"/>
        <v>195.89</v>
      </c>
      <c r="AX6" s="36">
        <f t="shared" si="6"/>
        <v>173.5</v>
      </c>
      <c r="AY6" s="36">
        <f t="shared" si="6"/>
        <v>590.46</v>
      </c>
      <c r="AZ6" s="36">
        <f t="shared" si="6"/>
        <v>628.34</v>
      </c>
      <c r="BA6" s="36">
        <f t="shared" si="6"/>
        <v>289.8</v>
      </c>
      <c r="BB6" s="36">
        <f t="shared" si="6"/>
        <v>299.44</v>
      </c>
      <c r="BC6" s="36">
        <f t="shared" si="6"/>
        <v>311.99</v>
      </c>
      <c r="BD6" s="35" t="str">
        <f>IF(BD7="","",IF(BD7="-","【-】","【"&amp;SUBSTITUTE(TEXT(BD7,"#,##0.00"),"-","△")&amp;"】"))</f>
        <v>【262.87】</v>
      </c>
      <c r="BE6" s="36">
        <f>IF(BE7="",NA(),BE7)</f>
        <v>545.04999999999995</v>
      </c>
      <c r="BF6" s="36">
        <f t="shared" ref="BF6:BN6" si="7">IF(BF7="",NA(),BF7)</f>
        <v>562.1</v>
      </c>
      <c r="BG6" s="36">
        <f t="shared" si="7"/>
        <v>575.42999999999995</v>
      </c>
      <c r="BH6" s="36">
        <f t="shared" si="7"/>
        <v>586.57000000000005</v>
      </c>
      <c r="BI6" s="36">
        <f t="shared" si="7"/>
        <v>598.85</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104.72</v>
      </c>
      <c r="BQ6" s="36">
        <f t="shared" ref="BQ6:BY6" si="8">IF(BQ7="",NA(),BQ7)</f>
        <v>107.7</v>
      </c>
      <c r="BR6" s="36">
        <f t="shared" si="8"/>
        <v>105.43</v>
      </c>
      <c r="BS6" s="36">
        <f t="shared" si="8"/>
        <v>105.88</v>
      </c>
      <c r="BT6" s="36">
        <f t="shared" si="8"/>
        <v>103.17</v>
      </c>
      <c r="BU6" s="36">
        <f t="shared" si="8"/>
        <v>99.91</v>
      </c>
      <c r="BV6" s="36">
        <f t="shared" si="8"/>
        <v>99.89</v>
      </c>
      <c r="BW6" s="36">
        <f t="shared" si="8"/>
        <v>107.05</v>
      </c>
      <c r="BX6" s="36">
        <f t="shared" si="8"/>
        <v>106.4</v>
      </c>
      <c r="BY6" s="36">
        <f t="shared" si="8"/>
        <v>107.61</v>
      </c>
      <c r="BZ6" s="35" t="str">
        <f>IF(BZ7="","",IF(BZ7="-","【-】","【"&amp;SUBSTITUTE(TEXT(BZ7,"#,##0.00"),"-","△")&amp;"】"))</f>
        <v>【105.59】</v>
      </c>
      <c r="CA6" s="36">
        <f>IF(CA7="",NA(),CA7)</f>
        <v>150.47</v>
      </c>
      <c r="CB6" s="36">
        <f t="shared" ref="CB6:CJ6" si="9">IF(CB7="",NA(),CB7)</f>
        <v>146.77000000000001</v>
      </c>
      <c r="CC6" s="36">
        <f t="shared" si="9"/>
        <v>150.46</v>
      </c>
      <c r="CD6" s="36">
        <f t="shared" si="9"/>
        <v>149.55000000000001</v>
      </c>
      <c r="CE6" s="36">
        <f t="shared" si="9"/>
        <v>152.87</v>
      </c>
      <c r="CF6" s="36">
        <f t="shared" si="9"/>
        <v>164.25</v>
      </c>
      <c r="CG6" s="36">
        <f t="shared" si="9"/>
        <v>165.34</v>
      </c>
      <c r="CH6" s="36">
        <f t="shared" si="9"/>
        <v>155.09</v>
      </c>
      <c r="CI6" s="36">
        <f t="shared" si="9"/>
        <v>156.29</v>
      </c>
      <c r="CJ6" s="36">
        <f t="shared" si="9"/>
        <v>155.69</v>
      </c>
      <c r="CK6" s="35" t="str">
        <f>IF(CK7="","",IF(CK7="-","【-】","【"&amp;SUBSTITUTE(TEXT(CK7,"#,##0.00"),"-","△")&amp;"】"))</f>
        <v>【163.27】</v>
      </c>
      <c r="CL6" s="36">
        <f>IF(CL7="",NA(),CL7)</f>
        <v>62.61</v>
      </c>
      <c r="CM6" s="36">
        <f t="shared" ref="CM6:CU6" si="10">IF(CM7="",NA(),CM7)</f>
        <v>62.35</v>
      </c>
      <c r="CN6" s="36">
        <f t="shared" si="10"/>
        <v>62.37</v>
      </c>
      <c r="CO6" s="36">
        <f t="shared" si="10"/>
        <v>62.05</v>
      </c>
      <c r="CP6" s="36">
        <f t="shared" si="10"/>
        <v>62.56</v>
      </c>
      <c r="CQ6" s="36">
        <f t="shared" si="10"/>
        <v>62.71</v>
      </c>
      <c r="CR6" s="36">
        <f t="shared" si="10"/>
        <v>62.15</v>
      </c>
      <c r="CS6" s="36">
        <f t="shared" si="10"/>
        <v>61.61</v>
      </c>
      <c r="CT6" s="36">
        <f t="shared" si="10"/>
        <v>62.34</v>
      </c>
      <c r="CU6" s="36">
        <f t="shared" si="10"/>
        <v>62.46</v>
      </c>
      <c r="CV6" s="35" t="str">
        <f>IF(CV7="","",IF(CV7="-","【-】","【"&amp;SUBSTITUTE(TEXT(CV7,"#,##0.00"),"-","△")&amp;"】"))</f>
        <v>【59.94】</v>
      </c>
      <c r="CW6" s="36">
        <f>IF(CW7="",NA(),CW7)</f>
        <v>89.57</v>
      </c>
      <c r="CX6" s="36">
        <f t="shared" ref="CX6:DF6" si="11">IF(CX7="",NA(),CX7)</f>
        <v>88.7</v>
      </c>
      <c r="CY6" s="36">
        <f t="shared" si="11"/>
        <v>88.31</v>
      </c>
      <c r="CZ6" s="36">
        <f t="shared" si="11"/>
        <v>88.04</v>
      </c>
      <c r="DA6" s="36">
        <f t="shared" si="11"/>
        <v>87.92</v>
      </c>
      <c r="DB6" s="36">
        <f t="shared" si="11"/>
        <v>90.54</v>
      </c>
      <c r="DC6" s="36">
        <f t="shared" si="11"/>
        <v>90.64</v>
      </c>
      <c r="DD6" s="36">
        <f t="shared" si="11"/>
        <v>90.23</v>
      </c>
      <c r="DE6" s="36">
        <f t="shared" si="11"/>
        <v>90.15</v>
      </c>
      <c r="DF6" s="36">
        <f t="shared" si="11"/>
        <v>90.62</v>
      </c>
      <c r="DG6" s="35" t="str">
        <f>IF(DG7="","",IF(DG7="-","【-】","【"&amp;SUBSTITUTE(TEXT(DG7,"#,##0.00"),"-","△")&amp;"】"))</f>
        <v>【90.22】</v>
      </c>
      <c r="DH6" s="36">
        <f>IF(DH7="",NA(),DH7)</f>
        <v>38.299999999999997</v>
      </c>
      <c r="DI6" s="36">
        <f t="shared" ref="DI6:DQ6" si="12">IF(DI7="",NA(),DI7)</f>
        <v>38.54</v>
      </c>
      <c r="DJ6" s="36">
        <f t="shared" si="12"/>
        <v>46.22</v>
      </c>
      <c r="DK6" s="36">
        <f t="shared" si="12"/>
        <v>46.71</v>
      </c>
      <c r="DL6" s="36">
        <f t="shared" si="12"/>
        <v>47.1</v>
      </c>
      <c r="DM6" s="36">
        <f t="shared" si="12"/>
        <v>42.43</v>
      </c>
      <c r="DN6" s="36">
        <f t="shared" si="12"/>
        <v>43.24</v>
      </c>
      <c r="DO6" s="36">
        <f t="shared" si="12"/>
        <v>46.36</v>
      </c>
      <c r="DP6" s="36">
        <f t="shared" si="12"/>
        <v>47.37</v>
      </c>
      <c r="DQ6" s="36">
        <f t="shared" si="12"/>
        <v>48.01</v>
      </c>
      <c r="DR6" s="35" t="str">
        <f>IF(DR7="","",IF(DR7="-","【-】","【"&amp;SUBSTITUTE(TEXT(DR7,"#,##0.00"),"-","△")&amp;"】"))</f>
        <v>【47.91】</v>
      </c>
      <c r="DS6" s="36">
        <f>IF(DS7="",NA(),DS7)</f>
        <v>12.44</v>
      </c>
      <c r="DT6" s="36">
        <f t="shared" ref="DT6:EB6" si="13">IF(DT7="",NA(),DT7)</f>
        <v>9.67</v>
      </c>
      <c r="DU6" s="36">
        <f t="shared" si="13"/>
        <v>12.99</v>
      </c>
      <c r="DV6" s="36">
        <f t="shared" si="13"/>
        <v>15.08</v>
      </c>
      <c r="DW6" s="36">
        <f t="shared" si="13"/>
        <v>17.899999999999999</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0.69</v>
      </c>
      <c r="EE6" s="36">
        <f t="shared" ref="EE6:EM6" si="14">IF(EE7="",NA(),EE7)</f>
        <v>0.71</v>
      </c>
      <c r="EF6" s="36">
        <f t="shared" si="14"/>
        <v>0.49</v>
      </c>
      <c r="EG6" s="36">
        <f t="shared" si="14"/>
        <v>0.5</v>
      </c>
      <c r="EH6" s="36">
        <f t="shared" si="14"/>
        <v>0.48</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12131</v>
      </c>
      <c r="D7" s="38">
        <v>46</v>
      </c>
      <c r="E7" s="38">
        <v>1</v>
      </c>
      <c r="F7" s="38">
        <v>0</v>
      </c>
      <c r="G7" s="38">
        <v>1</v>
      </c>
      <c r="H7" s="38" t="s">
        <v>105</v>
      </c>
      <c r="I7" s="38" t="s">
        <v>106</v>
      </c>
      <c r="J7" s="38" t="s">
        <v>107</v>
      </c>
      <c r="K7" s="38" t="s">
        <v>108</v>
      </c>
      <c r="L7" s="38" t="s">
        <v>109</v>
      </c>
      <c r="M7" s="38"/>
      <c r="N7" s="39" t="s">
        <v>110</v>
      </c>
      <c r="O7" s="39">
        <v>41.46</v>
      </c>
      <c r="P7" s="39">
        <v>99.32</v>
      </c>
      <c r="Q7" s="39">
        <v>2624</v>
      </c>
      <c r="R7" s="39">
        <v>173135</v>
      </c>
      <c r="S7" s="39">
        <v>561.57000000000005</v>
      </c>
      <c r="T7" s="39">
        <v>308.31</v>
      </c>
      <c r="U7" s="39">
        <v>171424</v>
      </c>
      <c r="V7" s="39">
        <v>103.63</v>
      </c>
      <c r="W7" s="39">
        <v>1654.19</v>
      </c>
      <c r="X7" s="39">
        <v>112.38</v>
      </c>
      <c r="Y7" s="39">
        <v>117.96</v>
      </c>
      <c r="Z7" s="39">
        <v>113.4</v>
      </c>
      <c r="AA7" s="39">
        <v>114.45</v>
      </c>
      <c r="AB7" s="39">
        <v>111.67</v>
      </c>
      <c r="AC7" s="39">
        <v>108.39</v>
      </c>
      <c r="AD7" s="39">
        <v>108.9</v>
      </c>
      <c r="AE7" s="39">
        <v>114.43</v>
      </c>
      <c r="AF7" s="39">
        <v>114.08</v>
      </c>
      <c r="AG7" s="39">
        <v>115.36</v>
      </c>
      <c r="AH7" s="39">
        <v>114.35</v>
      </c>
      <c r="AI7" s="39">
        <v>0</v>
      </c>
      <c r="AJ7" s="39">
        <v>0</v>
      </c>
      <c r="AK7" s="39">
        <v>14.13</v>
      </c>
      <c r="AL7" s="39">
        <v>0</v>
      </c>
      <c r="AM7" s="39">
        <v>0</v>
      </c>
      <c r="AN7" s="39">
        <v>3.08</v>
      </c>
      <c r="AO7" s="39">
        <v>3.47</v>
      </c>
      <c r="AP7" s="39">
        <v>0.13</v>
      </c>
      <c r="AQ7" s="39">
        <v>0</v>
      </c>
      <c r="AR7" s="39">
        <v>0</v>
      </c>
      <c r="AS7" s="39">
        <v>0.79</v>
      </c>
      <c r="AT7" s="39">
        <v>1639.17</v>
      </c>
      <c r="AU7" s="39">
        <v>1602.96</v>
      </c>
      <c r="AV7" s="39">
        <v>180.79</v>
      </c>
      <c r="AW7" s="39">
        <v>195.89</v>
      </c>
      <c r="AX7" s="39">
        <v>173.5</v>
      </c>
      <c r="AY7" s="39">
        <v>590.46</v>
      </c>
      <c r="AZ7" s="39">
        <v>628.34</v>
      </c>
      <c r="BA7" s="39">
        <v>289.8</v>
      </c>
      <c r="BB7" s="39">
        <v>299.44</v>
      </c>
      <c r="BC7" s="39">
        <v>311.99</v>
      </c>
      <c r="BD7" s="39">
        <v>262.87</v>
      </c>
      <c r="BE7" s="39">
        <v>545.04999999999995</v>
      </c>
      <c r="BF7" s="39">
        <v>562.1</v>
      </c>
      <c r="BG7" s="39">
        <v>575.42999999999995</v>
      </c>
      <c r="BH7" s="39">
        <v>586.57000000000005</v>
      </c>
      <c r="BI7" s="39">
        <v>598.85</v>
      </c>
      <c r="BJ7" s="39">
        <v>299.16000000000003</v>
      </c>
      <c r="BK7" s="39">
        <v>297.13</v>
      </c>
      <c r="BL7" s="39">
        <v>301.99</v>
      </c>
      <c r="BM7" s="39">
        <v>298.08999999999997</v>
      </c>
      <c r="BN7" s="39">
        <v>291.77999999999997</v>
      </c>
      <c r="BO7" s="39">
        <v>270.87</v>
      </c>
      <c r="BP7" s="39">
        <v>104.72</v>
      </c>
      <c r="BQ7" s="39">
        <v>107.7</v>
      </c>
      <c r="BR7" s="39">
        <v>105.43</v>
      </c>
      <c r="BS7" s="39">
        <v>105.88</v>
      </c>
      <c r="BT7" s="39">
        <v>103.17</v>
      </c>
      <c r="BU7" s="39">
        <v>99.91</v>
      </c>
      <c r="BV7" s="39">
        <v>99.89</v>
      </c>
      <c r="BW7" s="39">
        <v>107.05</v>
      </c>
      <c r="BX7" s="39">
        <v>106.4</v>
      </c>
      <c r="BY7" s="39">
        <v>107.61</v>
      </c>
      <c r="BZ7" s="39">
        <v>105.59</v>
      </c>
      <c r="CA7" s="39">
        <v>150.47</v>
      </c>
      <c r="CB7" s="39">
        <v>146.77000000000001</v>
      </c>
      <c r="CC7" s="39">
        <v>150.46</v>
      </c>
      <c r="CD7" s="39">
        <v>149.55000000000001</v>
      </c>
      <c r="CE7" s="39">
        <v>152.87</v>
      </c>
      <c r="CF7" s="39">
        <v>164.25</v>
      </c>
      <c r="CG7" s="39">
        <v>165.34</v>
      </c>
      <c r="CH7" s="39">
        <v>155.09</v>
      </c>
      <c r="CI7" s="39">
        <v>156.29</v>
      </c>
      <c r="CJ7" s="39">
        <v>155.69</v>
      </c>
      <c r="CK7" s="39">
        <v>163.27000000000001</v>
      </c>
      <c r="CL7" s="39">
        <v>62.61</v>
      </c>
      <c r="CM7" s="39">
        <v>62.35</v>
      </c>
      <c r="CN7" s="39">
        <v>62.37</v>
      </c>
      <c r="CO7" s="39">
        <v>62.05</v>
      </c>
      <c r="CP7" s="39">
        <v>62.56</v>
      </c>
      <c r="CQ7" s="39">
        <v>62.71</v>
      </c>
      <c r="CR7" s="39">
        <v>62.15</v>
      </c>
      <c r="CS7" s="39">
        <v>61.61</v>
      </c>
      <c r="CT7" s="39">
        <v>62.34</v>
      </c>
      <c r="CU7" s="39">
        <v>62.46</v>
      </c>
      <c r="CV7" s="39">
        <v>59.94</v>
      </c>
      <c r="CW7" s="39">
        <v>89.57</v>
      </c>
      <c r="CX7" s="39">
        <v>88.7</v>
      </c>
      <c r="CY7" s="39">
        <v>88.31</v>
      </c>
      <c r="CZ7" s="39">
        <v>88.04</v>
      </c>
      <c r="DA7" s="39">
        <v>87.92</v>
      </c>
      <c r="DB7" s="39">
        <v>90.54</v>
      </c>
      <c r="DC7" s="39">
        <v>90.64</v>
      </c>
      <c r="DD7" s="39">
        <v>90.23</v>
      </c>
      <c r="DE7" s="39">
        <v>90.15</v>
      </c>
      <c r="DF7" s="39">
        <v>90.62</v>
      </c>
      <c r="DG7" s="39">
        <v>90.22</v>
      </c>
      <c r="DH7" s="39">
        <v>38.299999999999997</v>
      </c>
      <c r="DI7" s="39">
        <v>38.54</v>
      </c>
      <c r="DJ7" s="39">
        <v>46.22</v>
      </c>
      <c r="DK7" s="39">
        <v>46.71</v>
      </c>
      <c r="DL7" s="39">
        <v>47.1</v>
      </c>
      <c r="DM7" s="39">
        <v>42.43</v>
      </c>
      <c r="DN7" s="39">
        <v>43.24</v>
      </c>
      <c r="DO7" s="39">
        <v>46.36</v>
      </c>
      <c r="DP7" s="39">
        <v>47.37</v>
      </c>
      <c r="DQ7" s="39">
        <v>48.01</v>
      </c>
      <c r="DR7" s="39">
        <v>47.91</v>
      </c>
      <c r="DS7" s="39">
        <v>12.44</v>
      </c>
      <c r="DT7" s="39">
        <v>9.67</v>
      </c>
      <c r="DU7" s="39">
        <v>12.99</v>
      </c>
      <c r="DV7" s="39">
        <v>15.08</v>
      </c>
      <c r="DW7" s="39">
        <v>17.899999999999999</v>
      </c>
      <c r="DX7" s="39">
        <v>11.07</v>
      </c>
      <c r="DY7" s="39">
        <v>12.21</v>
      </c>
      <c r="DZ7" s="39">
        <v>13.57</v>
      </c>
      <c r="EA7" s="39">
        <v>14.27</v>
      </c>
      <c r="EB7" s="39">
        <v>16.170000000000002</v>
      </c>
      <c r="EC7" s="39">
        <v>15</v>
      </c>
      <c r="ED7" s="39">
        <v>0.69</v>
      </c>
      <c r="EE7" s="39">
        <v>0.71</v>
      </c>
      <c r="EF7" s="39">
        <v>0.49</v>
      </c>
      <c r="EG7" s="39">
        <v>0.5</v>
      </c>
      <c r="EH7" s="39">
        <v>0.48</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苫小牧市</cp:lastModifiedBy>
  <dcterms:created xsi:type="dcterms:W3CDTF">2017-12-25T01:19:20Z</dcterms:created>
  <dcterms:modified xsi:type="dcterms:W3CDTF">2018-02-05T02:19:01Z</dcterms:modified>
  <cp:category/>
</cp:coreProperties>
</file>