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<sst xmlns="http://schemas.openxmlformats.org/spreadsheetml/2006/main" count="217" uniqueCount="107">
  <si>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</si>
  <si>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</si>
  <si>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</si>
  <si>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</si>
  <si>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</si>
  <si>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</si>
  <si>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</si>
  <si>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</si>
  <si>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</si>
  <si>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</si>
  <si>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</si>
  <si>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</si>
  <si>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</si>
  <si>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</si>
  <si>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</si>
  <si>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</si>
  <si>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</si>
  <si>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</si>
  <si>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</si>
  <si>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</si>
  <si>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</si>
  <si>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</si>
  <si>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</si>
  <si>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</si>
  <si>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</si>
  <si>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</si>
  <si>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</si>
  <si>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</si>
  <si>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</si>
  <si>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</si>
  <si>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</si>
  <si>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</si>
  <si>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</si>
  <si>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</si>
  <si>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</si>
  <si>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</si>
  <si>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</si>
  <si>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</si>
  <si>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</si>
  <si>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</si>
  <si>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</si>
  <si>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</si>
  <si>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</si>
  <si>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</si>
  <si>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</si>
  <si>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</si>
  <si>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</si>
  <si>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</si>
  <si>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</si>
  <si>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</si>
  <si>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</si>
  <si>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</si>
  <si>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</si>
  <si>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</si>
  <si>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</si>
  <si>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</si>
  <si>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</si>
  <si>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</si>
  <si>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</si>
  <si>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</si>
  <si>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</si>
  <si>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</si>
  <si>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</si>
  <si>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</si>
  <si>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</si>
  <si>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</si>
  <si>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</si>
  <si>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</si>
  <si>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</si>
  <si>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</si>
  <si>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</si>
  <si>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</si>
  <si>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</si>
  <si>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</si>
  <si>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</si>
  <si>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</si>
  <si>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</si>
  <si>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</si>
  <si>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</si>
  <si>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</si>
  <si>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</si>
  <si>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</si>
  <si>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</si>
  <si>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</si>
  <si>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</si>
  <si>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</si>
  <si>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</si>
  <si>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</si>
  <si>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</si>
  <si>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</si>
  <si>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</si>
  <si>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</si>
  <si>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</si>
  <si>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苫小牧市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</si>
  <si>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</si>
  <si>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</si>
  <si>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</si>
  <si>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</si>
  <si>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</si>
  <si>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</si>
  <si>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</si>
  <si>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</si>
  <si>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</si>
  <si>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</si>
  <si>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①経常収支比率・⑤料金回収率については、全国平均・類似団体平均とほぼ同様であり、いずれも100％以上の数値であることから、損益勘定の黒字構造を維持できていることが分かる。
　また、⑥給水原価については全国平均・類似団体平均よりも安価であり、費用の効率性が高いことが分かる。⑦施設利用率が全国平均を超えており、⑧有収率も88～89％台で推移していることからも、施設設備の効率性が認められる。
　②累積欠損金比率については、新会計制度適用初年度（H26）の欠損金を繰越利益剰余金によって補塡済みであり、H25以前の数値を含め、欠損なしの経営が通例であることが分かる。
　③流動比率については、全国平均・類似団体平均よりも低めであるが、数値は流動負債の倍近くの流動資産があることを示しており、現金支払能力が良好であることが分かる。
　④企業債残高対給水収益比率が全国平均・類似団体平均よりも高い数値で推移しているが、管路更新の継続的な取組によるものであり、その動向に留意しながら経営の健全性を維持していく必要がある。</t>
    <rPh sb="2" eb="4">
      <t>ケイジョウ</t>
    </rPh>
    <rPh sb="4" eb="6">
      <t>シュウシ</t>
    </rPh>
    <rPh sb="6" eb="8">
      <t>ヒリツ</t>
    </rPh>
    <rPh sb="10" eb="12">
      <t>リョウキン</t>
    </rPh>
    <rPh sb="12" eb="14">
      <t>カイシュウ</t>
    </rPh>
    <rPh sb="14" eb="15">
      <t>リツ</t>
    </rPh>
    <rPh sb="21" eb="23">
      <t>ゼンコク</t>
    </rPh>
    <rPh sb="23" eb="25">
      <t>ヘイキン</t>
    </rPh>
    <rPh sb="26" eb="28">
      <t>ルイジ</t>
    </rPh>
    <rPh sb="28" eb="30">
      <t>ダンタイ</t>
    </rPh>
    <rPh sb="30" eb="32">
      <t>ヘイキン</t>
    </rPh>
    <rPh sb="35" eb="37">
      <t>ドウヨウ</t>
    </rPh>
    <rPh sb="49" eb="51">
      <t>イジョウ</t>
    </rPh>
    <rPh sb="52" eb="54">
      <t>スウチ</t>
    </rPh>
    <rPh sb="62" eb="64">
      <t>ソンエキ</t>
    </rPh>
    <rPh sb="64" eb="66">
      <t>カンジョウ</t>
    </rPh>
    <rPh sb="67" eb="69">
      <t>クロジ</t>
    </rPh>
    <rPh sb="69" eb="71">
      <t>コウゾウ</t>
    </rPh>
    <rPh sb="72" eb="74">
      <t>イジ</t>
    </rPh>
    <rPh sb="82" eb="83">
      <t>ワ</t>
    </rPh>
    <rPh sb="92" eb="94">
      <t>キュウスイ</t>
    </rPh>
    <rPh sb="94" eb="96">
      <t>ゲンカ</t>
    </rPh>
    <rPh sb="101" eb="103">
      <t>ゼンコク</t>
    </rPh>
    <rPh sb="103" eb="105">
      <t>ヘイキン</t>
    </rPh>
    <rPh sb="106" eb="108">
      <t>ルイジ</t>
    </rPh>
    <rPh sb="108" eb="110">
      <t>ダンタイ</t>
    </rPh>
    <rPh sb="110" eb="112">
      <t>ヘイキン</t>
    </rPh>
    <rPh sb="115" eb="117">
      <t>アンカ</t>
    </rPh>
    <rPh sb="121" eb="123">
      <t>ヒヨウ</t>
    </rPh>
    <rPh sb="124" eb="127">
      <t>コウリツセイ</t>
    </rPh>
    <rPh sb="128" eb="129">
      <t>タカ</t>
    </rPh>
    <rPh sb="133" eb="134">
      <t>ワ</t>
    </rPh>
    <rPh sb="138" eb="140">
      <t>シセツ</t>
    </rPh>
    <rPh sb="140" eb="142">
      <t>リヨウ</t>
    </rPh>
    <rPh sb="142" eb="143">
      <t>リツ</t>
    </rPh>
    <rPh sb="144" eb="146">
      <t>ゼンコク</t>
    </rPh>
    <rPh sb="146" eb="148">
      <t>ヘイキン</t>
    </rPh>
    <rPh sb="149" eb="150">
      <t>コ</t>
    </rPh>
    <rPh sb="156" eb="158">
      <t>ユウシュウ</t>
    </rPh>
    <rPh sb="158" eb="159">
      <t>リツ</t>
    </rPh>
    <rPh sb="198" eb="200">
      <t>ルイセキ</t>
    </rPh>
    <rPh sb="200" eb="203">
      <t>ケッソンキン</t>
    </rPh>
    <rPh sb="203" eb="205">
      <t>ヒリツ</t>
    </rPh>
    <rPh sb="211" eb="212">
      <t>シン</t>
    </rPh>
    <rPh sb="212" eb="214">
      <t>カイケイ</t>
    </rPh>
    <rPh sb="214" eb="216">
      <t>セイド</t>
    </rPh>
    <rPh sb="216" eb="218">
      <t>テキヨウ</t>
    </rPh>
    <rPh sb="218" eb="221">
      <t>ショネンド</t>
    </rPh>
    <rPh sb="219" eb="221">
      <t>ネンド</t>
    </rPh>
    <rPh sb="227" eb="230">
      <t>ケッソンキン</t>
    </rPh>
    <rPh sb="231" eb="233">
      <t>クリコシ</t>
    </rPh>
    <rPh sb="233" eb="235">
      <t>リエキ</t>
    </rPh>
    <rPh sb="235" eb="238">
      <t>ジョウヨキン</t>
    </rPh>
    <rPh sb="242" eb="244">
      <t>ホテン</t>
    </rPh>
    <rPh sb="244" eb="245">
      <t>ズ</t>
    </rPh>
    <rPh sb="253" eb="255">
      <t>イゼン</t>
    </rPh>
    <rPh sb="256" eb="258">
      <t>スウチ</t>
    </rPh>
    <rPh sb="259" eb="260">
      <t>フク</t>
    </rPh>
    <rPh sb="262" eb="264">
      <t>ケッソン</t>
    </rPh>
    <rPh sb="267" eb="269">
      <t>ケイエイ</t>
    </rPh>
    <rPh sb="270" eb="272">
      <t>ツウレイ</t>
    </rPh>
    <rPh sb="278" eb="279">
      <t>ワ</t>
    </rPh>
    <rPh sb="285" eb="287">
      <t>リュウドウ</t>
    </rPh>
    <rPh sb="287" eb="289">
      <t>ヒリツ</t>
    </rPh>
    <rPh sb="295" eb="297">
      <t>ゼンコク</t>
    </rPh>
    <rPh sb="297" eb="299">
      <t>ヘイキン</t>
    </rPh>
    <rPh sb="300" eb="302">
      <t>ルイジ</t>
    </rPh>
    <rPh sb="302" eb="304">
      <t>ダンタイ</t>
    </rPh>
    <rPh sb="304" eb="306">
      <t>ヘイキン</t>
    </rPh>
    <rPh sb="309" eb="310">
      <t>ヒク</t>
    </rPh>
    <rPh sb="316" eb="318">
      <t>スウチ</t>
    </rPh>
    <rPh sb="319" eb="321">
      <t>リュウドウ</t>
    </rPh>
    <rPh sb="321" eb="323">
      <t>フサイ</t>
    </rPh>
    <rPh sb="324" eb="325">
      <t>バイ</t>
    </rPh>
    <rPh sb="325" eb="326">
      <t>チカ</t>
    </rPh>
    <rPh sb="328" eb="330">
      <t>リュウドウ</t>
    </rPh>
    <rPh sb="330" eb="332">
      <t>シサン</t>
    </rPh>
    <rPh sb="338" eb="339">
      <t>シメ</t>
    </rPh>
    <rPh sb="344" eb="346">
      <t>ゲンキン</t>
    </rPh>
    <rPh sb="346" eb="348">
      <t>シハライ</t>
    </rPh>
    <rPh sb="348" eb="350">
      <t>ノウリョク</t>
    </rPh>
    <rPh sb="351" eb="353">
      <t>リョウコウ</t>
    </rPh>
    <rPh sb="359" eb="360">
      <t>ワ</t>
    </rPh>
    <rPh sb="366" eb="368">
      <t>キギョウ</t>
    </rPh>
    <rPh sb="368" eb="369">
      <t>サイ</t>
    </rPh>
    <rPh sb="369" eb="371">
      <t>ザンダカ</t>
    </rPh>
    <rPh sb="406" eb="408">
      <t>カンロ</t>
    </rPh>
    <rPh sb="408" eb="410">
      <t>コウシン</t>
    </rPh>
    <rPh sb="411" eb="414">
      <t>ケイゾクテキ</t>
    </rPh>
    <rPh sb="415" eb="417">
      <t>トリクミ</t>
    </rPh>
    <rPh sb="428" eb="430">
      <t>ドウコウ</t>
    </rPh>
    <rPh sb="431" eb="433">
      <t>リュウイ</t>
    </rPh>
    <rPh sb="437" eb="439">
      <t>ケイエイ</t>
    </rPh>
    <rPh sb="440" eb="443">
      <t>ケンゼンセイ</t>
    </rPh>
    <rPh sb="444" eb="446">
      <t>イジ</t>
    </rPh>
    <rPh sb="450" eb="452">
      <t>ヒツヨウ</t>
    </rPh>
    <phoneticPr fontId="4"/>
  </si>
  <si>
    <t>　更新計画に即した老朽管更新事業を行っているが、施設耐震化や応急対策などの事業と同時並行で取り組んでいるため、年間の更新延長には限りがある状況である。
　また、苫小牧市の市域が東西に大きく広がるため、管路総延長自体が非常に長くなり、結果として③管路更新率は全国平均・類似団体平均よりも低い数値を示すこととなる。</t>
    <rPh sb="1" eb="3">
      <t>コウシン</t>
    </rPh>
    <rPh sb="3" eb="5">
      <t>ケイカク</t>
    </rPh>
    <rPh sb="6" eb="7">
      <t>ソク</t>
    </rPh>
    <rPh sb="9" eb="11">
      <t>ロウキュウ</t>
    </rPh>
    <rPh sb="11" eb="12">
      <t>カン</t>
    </rPh>
    <rPh sb="12" eb="14">
      <t>コウシン</t>
    </rPh>
    <rPh sb="14" eb="16">
      <t>ジギョウ</t>
    </rPh>
    <rPh sb="17" eb="18">
      <t>オコナ</t>
    </rPh>
    <rPh sb="24" eb="26">
      <t>シセツ</t>
    </rPh>
    <rPh sb="26" eb="29">
      <t>タイシンカ</t>
    </rPh>
    <rPh sb="30" eb="32">
      <t>オウキュウ</t>
    </rPh>
    <rPh sb="32" eb="34">
      <t>タイサク</t>
    </rPh>
    <rPh sb="37" eb="39">
      <t>ジギョウ</t>
    </rPh>
    <rPh sb="40" eb="42">
      <t>ドウジ</t>
    </rPh>
    <rPh sb="42" eb="44">
      <t>ヘイコウ</t>
    </rPh>
    <rPh sb="45" eb="46">
      <t>ト</t>
    </rPh>
    <rPh sb="47" eb="48">
      <t>ク</t>
    </rPh>
    <rPh sb="55" eb="57">
      <t>ネンカン</t>
    </rPh>
    <rPh sb="58" eb="60">
      <t>コウシン</t>
    </rPh>
    <rPh sb="60" eb="62">
      <t>エンチョウ</t>
    </rPh>
    <rPh sb="64" eb="65">
      <t>カギ</t>
    </rPh>
    <rPh sb="69" eb="71">
      <t>ジョウキョウ</t>
    </rPh>
    <rPh sb="80" eb="84">
      <t>トマコマイシ</t>
    </rPh>
    <rPh sb="88" eb="90">
      <t>トウザイ</t>
    </rPh>
    <rPh sb="91" eb="92">
      <t>オオ</t>
    </rPh>
    <rPh sb="94" eb="95">
      <t>ヒロ</t>
    </rPh>
    <rPh sb="100" eb="102">
      <t>カンロ</t>
    </rPh>
    <rPh sb="102" eb="105">
      <t>ソウエンチョウ</t>
    </rPh>
    <rPh sb="105" eb="107">
      <t>ジタイ</t>
    </rPh>
    <rPh sb="108" eb="110">
      <t>ヒジョウ</t>
    </rPh>
    <rPh sb="111" eb="112">
      <t>ナガ</t>
    </rPh>
    <rPh sb="116" eb="118">
      <t>ケッカ</t>
    </rPh>
    <rPh sb="122" eb="124">
      <t>カンロ</t>
    </rPh>
    <rPh sb="124" eb="126">
      <t>コウシン</t>
    </rPh>
    <rPh sb="126" eb="127">
      <t>リツ</t>
    </rPh>
    <rPh sb="128" eb="130">
      <t>ゼンコク</t>
    </rPh>
    <rPh sb="130" eb="132">
      <t>ヘイキン</t>
    </rPh>
    <rPh sb="133" eb="135">
      <t>ルイジ</t>
    </rPh>
    <rPh sb="135" eb="137">
      <t>ダンタイ</t>
    </rPh>
    <rPh sb="137" eb="139">
      <t>ヘイキン</t>
    </rPh>
    <rPh sb="142" eb="143">
      <t>ヒク</t>
    </rPh>
    <rPh sb="144" eb="146">
      <t>スウチ</t>
    </rPh>
    <rPh sb="147" eb="148">
      <t>シメ</t>
    </rPh>
    <phoneticPr fontId="4"/>
  </si>
  <si>
    <t>　全体として健全経営が維持されていると判断できるが、将来に対しては、少子・高齢化による将来人口の減少等に伴う水道料金収入の減少、施設等の老朽化に伴う維持管理経費の増大などが懸念される。
　このため、今後策定を予定する経営戦略や水道ビジョンの改定を通じて、より計画的に、かつ効率的で健全な経営を継続できるよう、一層の努力が必要である。</t>
    <rPh sb="1" eb="3">
      <t>ゼンタイ</t>
    </rPh>
    <rPh sb="6" eb="8">
      <t>ケンゼン</t>
    </rPh>
    <rPh sb="8" eb="10">
      <t>ケイエイ</t>
    </rPh>
    <rPh sb="11" eb="13">
      <t>イジ</t>
    </rPh>
    <rPh sb="19" eb="21">
      <t>ハンダン</t>
    </rPh>
    <rPh sb="26" eb="28">
      <t>ショウライ</t>
    </rPh>
    <rPh sb="29" eb="30">
      <t>タイ</t>
    </rPh>
    <rPh sb="34" eb="36">
      <t>ショウシ</t>
    </rPh>
    <rPh sb="37" eb="40">
      <t>コウレイカ</t>
    </rPh>
    <rPh sb="43" eb="45">
      <t>ショウライ</t>
    </rPh>
    <rPh sb="45" eb="47">
      <t>ジンコウ</t>
    </rPh>
    <rPh sb="48" eb="50">
      <t>ゲンショウ</t>
    </rPh>
    <rPh sb="50" eb="51">
      <t>トウ</t>
    </rPh>
    <rPh sb="52" eb="53">
      <t>トモナ</t>
    </rPh>
    <rPh sb="54" eb="56">
      <t>スイドウ</t>
    </rPh>
    <rPh sb="56" eb="58">
      <t>リョウキン</t>
    </rPh>
    <rPh sb="58" eb="60">
      <t>シュウニュウ</t>
    </rPh>
    <rPh sb="61" eb="63">
      <t>ゲンショウ</t>
    </rPh>
    <rPh sb="64" eb="66">
      <t>シセツ</t>
    </rPh>
    <rPh sb="66" eb="67">
      <t>トウ</t>
    </rPh>
    <rPh sb="68" eb="71">
      <t>ロウキュウカ</t>
    </rPh>
    <rPh sb="72" eb="73">
      <t>トモナ</t>
    </rPh>
    <rPh sb="74" eb="76">
      <t>イジ</t>
    </rPh>
    <rPh sb="76" eb="78">
      <t>カンリ</t>
    </rPh>
    <rPh sb="78" eb="80">
      <t>ケイヒ</t>
    </rPh>
    <rPh sb="81" eb="83">
      <t>ゾウダイ</t>
    </rPh>
    <rPh sb="86" eb="88">
      <t>ケネン</t>
    </rPh>
    <rPh sb="99" eb="101">
      <t>コンゴ</t>
    </rPh>
    <rPh sb="101" eb="103">
      <t>サクテイ</t>
    </rPh>
    <rPh sb="104" eb="106">
      <t>ヨテイ</t>
    </rPh>
    <rPh sb="108" eb="110">
      <t>ケイエイ</t>
    </rPh>
    <rPh sb="110" eb="112">
      <t>センリャク</t>
    </rPh>
    <rPh sb="113" eb="115">
      <t>スイドウ</t>
    </rPh>
    <rPh sb="120" eb="122">
      <t>カイテイ</t>
    </rPh>
    <rPh sb="123" eb="124">
      <t>ツウ</t>
    </rPh>
    <rPh sb="129" eb="132">
      <t>ケイカクテキ</t>
    </rPh>
    <rPh sb="136" eb="139">
      <t>コウリツテキ</t>
    </rPh>
    <rPh sb="140" eb="142">
      <t>ケンゼン</t>
    </rPh>
    <rPh sb="143" eb="145">
      <t>ケイエイ</t>
    </rPh>
    <rPh sb="146" eb="148">
      <t>ケイゾク</t>
    </rPh>
    <rPh sb="154" eb="156">
      <t>イッソウ</t>
    </rPh>
    <rPh sb="157" eb="159">
      <t>ドリョク</t>
    </rPh>
    <rPh sb="160" eb="1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</si>
</sst>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0.66</c:v>
                </c:pt>
                <c:pt idx="1">
                  <c:v>0.69</c:v>
                </c:pt>
                <c:pt idx="2">
                  <c:v>0.71</c:v>
                </c:pt>
                <c:pt idx="3">
                  <c:v>0.49</c:v>
                </c:pt>
                <c:pt idx="4">
                  <c:v>0.5</c:v>
                </c:pt>
              </c:numCache>
            </c:numRef>
          </c:val>
        </c:ser>
        <c:dLbls>
          <c:showLegendKey val="0"/>
          <c:showVal val="0"/>
          <c:showCatName val="0"/>
          <c:showSerName val="0"/>
          <c:showPercent val="0"/>
          <c:showBubbleSize val="0"/>
        </c:dLbls>
        <c:gapWidth val="150"/>
        <c:axId val="90023424"/>
        <c:axId val="900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90023424"/>
        <c:axId val="90025344"/>
      </c:lineChart>
      <c:dateAx>
        <c:axId val="90023424"/>
        <c:scaling>
          <c:orientation val="minMax"/>
        </c:scaling>
        <c:delete val="1"/>
        <c:axPos val="b"/>
        <c:numFmt formatCode="ge" sourceLinked="1"/>
        <c:majorTickMark val="none"/>
        <c:minorTickMark val="none"/>
        <c:tickLblPos val="none"/>
        <c:crossAx val="90025344"/>
        <c:crosses val="autoZero"/>
        <c:auto val="1"/>
        <c:lblOffset val="100"/>
        <c:baseTimeUnit val="years"/>
      </c:dateAx>
      <c:valAx>
        <c:axId val="900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62.34</c:v>
                </c:pt>
                <c:pt idx="1">
                  <c:v>62.61</c:v>
                </c:pt>
                <c:pt idx="2">
                  <c:v>62.35</c:v>
                </c:pt>
                <c:pt idx="3">
                  <c:v>62.37</c:v>
                </c:pt>
                <c:pt idx="4">
                  <c:v>62.05</c:v>
                </c:pt>
              </c:numCache>
            </c:numRef>
          </c:val>
        </c:ser>
        <c:dLbls>
          <c:showLegendKey val="0"/>
          <c:showVal val="0"/>
          <c:showCatName val="0"/>
          <c:showSerName val="0"/>
          <c:showPercent val="0"/>
          <c:showBubbleSize val="0"/>
        </c:dLbls>
        <c:gapWidth val="150"/>
        <c:axId val="99612544"/>
        <c:axId val="996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99612544"/>
        <c:axId val="99631104"/>
      </c:lineChart>
      <c:dateAx>
        <c:axId val="99612544"/>
        <c:scaling>
          <c:orientation val="minMax"/>
        </c:scaling>
        <c:delete val="1"/>
        <c:axPos val="b"/>
        <c:numFmt formatCode="ge" sourceLinked="1"/>
        <c:majorTickMark val="none"/>
        <c:minorTickMark val="none"/>
        <c:tickLblPos val="none"/>
        <c:crossAx val="99631104"/>
        <c:crosses val="autoZero"/>
        <c:auto val="1"/>
        <c:lblOffset val="100"/>
        <c:baseTimeUnit val="years"/>
      </c:dateAx>
      <c:valAx>
        <c:axId val="996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89.44</c:v>
                </c:pt>
                <c:pt idx="1">
                  <c:v>89.57</c:v>
                </c:pt>
                <c:pt idx="2">
                  <c:v>88.7</c:v>
                </c:pt>
                <c:pt idx="3">
                  <c:v>88.31</c:v>
                </c:pt>
                <c:pt idx="4">
                  <c:v>88.04</c:v>
                </c:pt>
              </c:numCache>
            </c:numRef>
          </c:val>
        </c:ser>
        <c:dLbls>
          <c:showLegendKey val="0"/>
          <c:showVal val="0"/>
          <c:showCatName val="0"/>
          <c:showSerName val="0"/>
          <c:showPercent val="0"/>
          <c:showBubbleSize val="0"/>
        </c:dLbls>
        <c:gapWidth val="150"/>
        <c:axId val="99649024"/>
        <c:axId val="996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99649024"/>
        <c:axId val="99650944"/>
      </c:lineChart>
      <c:dateAx>
        <c:axId val="99649024"/>
        <c:scaling>
          <c:orientation val="minMax"/>
        </c:scaling>
        <c:delete val="1"/>
        <c:axPos val="b"/>
        <c:numFmt formatCode="ge" sourceLinked="1"/>
        <c:majorTickMark val="none"/>
        <c:minorTickMark val="none"/>
        <c:tickLblPos val="none"/>
        <c:crossAx val="99650944"/>
        <c:crosses val="autoZero"/>
        <c:auto val="1"/>
        <c:lblOffset val="100"/>
        <c:baseTimeUnit val="years"/>
      </c:dateAx>
      <c:valAx>
        <c:axId val="996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111.88</c:v>
                </c:pt>
                <c:pt idx="1">
                  <c:v>112.38</c:v>
                </c:pt>
                <c:pt idx="2">
                  <c:v>117.96</c:v>
                </c:pt>
                <c:pt idx="3">
                  <c:v>113.4</c:v>
                </c:pt>
                <c:pt idx="4">
                  <c:v>114.45</c:v>
                </c:pt>
              </c:numCache>
            </c:numRef>
          </c:val>
        </c:ser>
        <c:dLbls>
          <c:showLegendKey val="0"/>
          <c:showVal val="0"/>
          <c:showCatName val="0"/>
          <c:showSerName val="0"/>
          <c:showPercent val="0"/>
          <c:showBubbleSize val="0"/>
        </c:dLbls>
        <c:gapWidth val="150"/>
        <c:axId val="91239552"/>
        <c:axId val="912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91239552"/>
        <c:axId val="91241472"/>
      </c:lineChart>
      <c:dateAx>
        <c:axId val="91239552"/>
        <c:scaling>
          <c:orientation val="minMax"/>
        </c:scaling>
        <c:delete val="1"/>
        <c:axPos val="b"/>
        <c:numFmt formatCode="ge" sourceLinked="1"/>
        <c:majorTickMark val="none"/>
        <c:minorTickMark val="none"/>
        <c:tickLblPos val="none"/>
        <c:crossAx val="91241472"/>
        <c:crosses val="autoZero"/>
        <c:auto val="1"/>
        <c:lblOffset val="100"/>
        <c:baseTimeUnit val="years"/>
      </c:dateAx>
      <c:valAx>
        <c:axId val="9124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2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37.950000000000003</c:v>
                </c:pt>
                <c:pt idx="1">
                  <c:v>38.299999999999997</c:v>
                </c:pt>
                <c:pt idx="2">
                  <c:v>38.54</c:v>
                </c:pt>
                <c:pt idx="3">
                  <c:v>46.22</c:v>
                </c:pt>
                <c:pt idx="4">
                  <c:v>46.71</c:v>
                </c:pt>
              </c:numCache>
            </c:numRef>
          </c:val>
        </c:ser>
        <c:dLbls>
          <c:showLegendKey val="0"/>
          <c:showVal val="0"/>
          <c:showCatName val="0"/>
          <c:showSerName val="0"/>
          <c:showPercent val="0"/>
          <c:showBubbleSize val="0"/>
        </c:dLbls>
        <c:gapWidth val="150"/>
        <c:axId val="91280128"/>
        <c:axId val="912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91280128"/>
        <c:axId val="91282048"/>
      </c:lineChart>
      <c:dateAx>
        <c:axId val="91280128"/>
        <c:scaling>
          <c:orientation val="minMax"/>
        </c:scaling>
        <c:delete val="1"/>
        <c:axPos val="b"/>
        <c:numFmt formatCode="ge" sourceLinked="1"/>
        <c:majorTickMark val="none"/>
        <c:minorTickMark val="none"/>
        <c:tickLblPos val="none"/>
        <c:crossAx val="91282048"/>
        <c:crosses val="autoZero"/>
        <c:auto val="1"/>
        <c:lblOffset val="100"/>
        <c:baseTimeUnit val="years"/>
      </c:dateAx>
      <c:valAx>
        <c:axId val="912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10.95</c:v>
                </c:pt>
                <c:pt idx="1">
                  <c:v>12.44</c:v>
                </c:pt>
                <c:pt idx="2">
                  <c:v>9.67</c:v>
                </c:pt>
                <c:pt idx="3">
                  <c:v>12.99</c:v>
                </c:pt>
                <c:pt idx="4">
                  <c:v>15.08</c:v>
                </c:pt>
              </c:numCache>
            </c:numRef>
          </c:val>
        </c:ser>
        <c:dLbls>
          <c:showLegendKey val="0"/>
          <c:showVal val="0"/>
          <c:showCatName val="0"/>
          <c:showSerName val="0"/>
          <c:showPercent val="0"/>
          <c:showBubbleSize val="0"/>
        </c:dLbls>
        <c:gapWidth val="150"/>
        <c:axId val="99317632"/>
        <c:axId val="993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99317632"/>
        <c:axId val="99319808"/>
      </c:lineChart>
      <c:dateAx>
        <c:axId val="99317632"/>
        <c:scaling>
          <c:orientation val="minMax"/>
        </c:scaling>
        <c:delete val="1"/>
        <c:axPos val="b"/>
        <c:numFmt formatCode="ge" sourceLinked="1"/>
        <c:majorTickMark val="none"/>
        <c:minorTickMark val="none"/>
        <c:tickLblPos val="none"/>
        <c:crossAx val="99319808"/>
        <c:crosses val="autoZero"/>
        <c:auto val="1"/>
        <c:lblOffset val="100"/>
        <c:baseTimeUnit val="years"/>
      </c:dateAx>
      <c:valAx>
        <c:axId val="993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formatCode="#,##0.00;&quot;△&quot;#,##0.00;&quot;-&quot;">
                  <c:v>14.13</c:v>
                </c:pt>
                <c:pt idx="4">
                  <c:v>0</c:v>
                </c:pt>
              </c:numCache>
            </c:numRef>
          </c:val>
        </c:ser>
        <c:dLbls>
          <c:showLegendKey val="0"/>
          <c:showVal val="0"/>
          <c:showCatName val="0"/>
          <c:showSerName val="0"/>
          <c:showPercent val="0"/>
          <c:showBubbleSize val="0"/>
        </c:dLbls>
        <c:gapWidth val="150"/>
        <c:axId val="99342592"/>
        <c:axId val="993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99342592"/>
        <c:axId val="99357056"/>
      </c:lineChart>
      <c:dateAx>
        <c:axId val="99342592"/>
        <c:scaling>
          <c:orientation val="minMax"/>
        </c:scaling>
        <c:delete val="1"/>
        <c:axPos val="b"/>
        <c:numFmt formatCode="ge" sourceLinked="1"/>
        <c:majorTickMark val="none"/>
        <c:minorTickMark val="none"/>
        <c:tickLblPos val="none"/>
        <c:crossAx val="99357056"/>
        <c:crosses val="autoZero"/>
        <c:auto val="1"/>
        <c:lblOffset val="100"/>
        <c:baseTimeUnit val="years"/>
      </c:dateAx>
      <c:valAx>
        <c:axId val="9935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3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1184.57</c:v>
                </c:pt>
                <c:pt idx="1">
                  <c:v>1639.17</c:v>
                </c:pt>
                <c:pt idx="2">
                  <c:v>1602.96</c:v>
                </c:pt>
                <c:pt idx="3">
                  <c:v>180.79</c:v>
                </c:pt>
                <c:pt idx="4">
                  <c:v>195.89</c:v>
                </c:pt>
              </c:numCache>
            </c:numRef>
          </c:val>
        </c:ser>
        <c:dLbls>
          <c:showLegendKey val="0"/>
          <c:showVal val="0"/>
          <c:showCatName val="0"/>
          <c:showSerName val="0"/>
          <c:showPercent val="0"/>
          <c:showBubbleSize val="0"/>
        </c:dLbls>
        <c:gapWidth val="150"/>
        <c:axId val="99407744"/>
        <c:axId val="994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99407744"/>
        <c:axId val="99414016"/>
      </c:lineChart>
      <c:dateAx>
        <c:axId val="99407744"/>
        <c:scaling>
          <c:orientation val="minMax"/>
        </c:scaling>
        <c:delete val="1"/>
        <c:axPos val="b"/>
        <c:numFmt formatCode="ge" sourceLinked="1"/>
        <c:majorTickMark val="none"/>
        <c:minorTickMark val="none"/>
        <c:tickLblPos val="none"/>
        <c:crossAx val="99414016"/>
        <c:crosses val="autoZero"/>
        <c:auto val="1"/>
        <c:lblOffset val="100"/>
        <c:baseTimeUnit val="years"/>
      </c:dateAx>
      <c:valAx>
        <c:axId val="9941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547.16</c:v>
                </c:pt>
                <c:pt idx="1">
                  <c:v>545.04999999999995</c:v>
                </c:pt>
                <c:pt idx="2">
                  <c:v>562.1</c:v>
                </c:pt>
                <c:pt idx="3">
                  <c:v>575.42999999999995</c:v>
                </c:pt>
                <c:pt idx="4">
                  <c:v>586.57000000000005</c:v>
                </c:pt>
              </c:numCache>
            </c:numRef>
          </c:val>
        </c:ser>
        <c:dLbls>
          <c:showLegendKey val="0"/>
          <c:showVal val="0"/>
          <c:showCatName val="0"/>
          <c:showSerName val="0"/>
          <c:showPercent val="0"/>
          <c:showBubbleSize val="0"/>
        </c:dLbls>
        <c:gapWidth val="150"/>
        <c:axId val="99421568"/>
        <c:axId val="9944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99421568"/>
        <c:axId val="99440128"/>
      </c:lineChart>
      <c:dateAx>
        <c:axId val="99421568"/>
        <c:scaling>
          <c:orientation val="minMax"/>
        </c:scaling>
        <c:delete val="1"/>
        <c:axPos val="b"/>
        <c:numFmt formatCode="ge" sourceLinked="1"/>
        <c:majorTickMark val="none"/>
        <c:minorTickMark val="none"/>
        <c:tickLblPos val="none"/>
        <c:crossAx val="99440128"/>
        <c:crosses val="autoZero"/>
        <c:auto val="1"/>
        <c:lblOffset val="100"/>
        <c:baseTimeUnit val="years"/>
      </c:dateAx>
      <c:valAx>
        <c:axId val="9944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103.28</c:v>
                </c:pt>
                <c:pt idx="1">
                  <c:v>104.72</c:v>
                </c:pt>
                <c:pt idx="2">
                  <c:v>107.7</c:v>
                </c:pt>
                <c:pt idx="3">
                  <c:v>105.43</c:v>
                </c:pt>
                <c:pt idx="4">
                  <c:v>105.88</c:v>
                </c:pt>
              </c:numCache>
            </c:numRef>
          </c:val>
        </c:ser>
        <c:dLbls>
          <c:showLegendKey val="0"/>
          <c:showVal val="0"/>
          <c:showCatName val="0"/>
          <c:showSerName val="0"/>
          <c:showPercent val="0"/>
          <c:showBubbleSize val="0"/>
        </c:dLbls>
        <c:gapWidth val="150"/>
        <c:axId val="99552256"/>
        <c:axId val="995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99552256"/>
        <c:axId val="99554432"/>
      </c:lineChart>
      <c:dateAx>
        <c:axId val="99552256"/>
        <c:scaling>
          <c:orientation val="minMax"/>
        </c:scaling>
        <c:delete val="1"/>
        <c:axPos val="b"/>
        <c:numFmt formatCode="ge" sourceLinked="1"/>
        <c:majorTickMark val="none"/>
        <c:minorTickMark val="none"/>
        <c:tickLblPos val="none"/>
        <c:crossAx val="99554432"/>
        <c:crosses val="autoZero"/>
        <c:auto val="1"/>
        <c:lblOffset val="100"/>
        <c:baseTimeUnit val="years"/>
      </c:dateAx>
      <c:valAx>
        <c:axId val="995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153.28</c:v>
                </c:pt>
                <c:pt idx="1">
                  <c:v>150.47</c:v>
                </c:pt>
                <c:pt idx="2">
                  <c:v>146.77000000000001</c:v>
                </c:pt>
                <c:pt idx="3">
                  <c:v>150.46</c:v>
                </c:pt>
                <c:pt idx="4">
                  <c:v>149.55000000000001</c:v>
                </c:pt>
              </c:numCache>
            </c:numRef>
          </c:val>
        </c:ser>
        <c:dLbls>
          <c:showLegendKey val="0"/>
          <c:showVal val="0"/>
          <c:showCatName val="0"/>
          <c:showSerName val="0"/>
          <c:showPercent val="0"/>
          <c:showBubbleSize val="0"/>
        </c:dLbls>
        <c:gapWidth val="150"/>
        <c:axId val="99580160"/>
        <c:axId val="995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99580160"/>
        <c:axId val="99586432"/>
      </c:lineChart>
      <c:dateAx>
        <c:axId val="99580160"/>
        <c:scaling>
          <c:orientation val="minMax"/>
        </c:scaling>
        <c:delete val="1"/>
        <c:axPos val="b"/>
        <c:numFmt formatCode="ge" sourceLinked="1"/>
        <c:majorTickMark val="none"/>
        <c:minorTickMark val="none"/>
        <c:tickLblPos val="none"/>
        <c:crossAx val="99586432"/>
        <c:crosses val="autoZero"/>
        <c:auto val="1"/>
        <c:lblOffset val="100"/>
        <c:baseTimeUnit val="years"/>
      </c:dateAx>
      <c:valAx>
        <c:axId val="995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北海道　苫小牧市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173794</v>
      </c>
      <c r="AJ8" s="75"/>
      <c r="AK8" s="75"/>
      <c r="AL8" s="75"/>
      <c r="AM8" s="75"/>
      <c r="AN8" s="75"/>
      <c r="AO8" s="75"/>
      <c r="AP8" s="76"/>
      <c r="AQ8" s="57">
        <f>データ!R6</f>
        <v>561.57000000000005</v>
      </c>
      <c r="AR8" s="57"/>
      <c r="AS8" s="57"/>
      <c r="AT8" s="57"/>
      <c r="AU8" s="57"/>
      <c r="AV8" s="57"/>
      <c r="AW8" s="57"/>
      <c r="AX8" s="57"/>
      <c r="AY8" s="57">
        <f>データ!S6</f>
        <v>309.48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41.69</v>
      </c>
      <c r="K10" s="57"/>
      <c r="L10" s="57"/>
      <c r="M10" s="57"/>
      <c r="N10" s="57"/>
      <c r="O10" s="57"/>
      <c r="P10" s="57"/>
      <c r="Q10" s="57"/>
      <c r="R10" s="57">
        <f>データ!O6</f>
        <v>99.37</v>
      </c>
      <c r="S10" s="57"/>
      <c r="T10" s="57"/>
      <c r="U10" s="57"/>
      <c r="V10" s="57"/>
      <c r="W10" s="57"/>
      <c r="X10" s="57"/>
      <c r="Y10" s="57"/>
      <c r="Z10" s="65">
        <f>データ!P6</f>
        <v>2797</v>
      </c>
      <c r="AA10" s="65"/>
      <c r="AB10" s="65"/>
      <c r="AC10" s="65"/>
      <c r="AD10" s="65"/>
      <c r="AE10" s="65"/>
      <c r="AF10" s="65"/>
      <c r="AG10" s="65"/>
      <c r="AH10" s="2"/>
      <c r="AI10" s="65">
        <f>データ!T6</f>
        <v>172216</v>
      </c>
      <c r="AJ10" s="65"/>
      <c r="AK10" s="65"/>
      <c r="AL10" s="65"/>
      <c r="AM10" s="65"/>
      <c r="AN10" s="65"/>
      <c r="AO10" s="65"/>
      <c r="AP10" s="65"/>
      <c r="AQ10" s="57">
        <f>データ!U6</f>
        <v>103.63</v>
      </c>
      <c r="AR10" s="57"/>
      <c r="AS10" s="57"/>
      <c r="AT10" s="57"/>
      <c r="AU10" s="57"/>
      <c r="AV10" s="57"/>
      <c r="AW10" s="57"/>
      <c r="AX10" s="57"/>
      <c r="AY10" s="57">
        <f>データ!V6</f>
        <v>1661.84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12131</v>
      </c>
      <c r="D6" s="31">
        <f t="shared" si="3"/>
        <v>46</v>
      </c>
      <c r="E6" s="31">
        <f t="shared" si="3"/>
        <v>1</v>
      </c>
      <c r="F6" s="31">
        <f t="shared" si="3"/>
        <v>0</v>
      </c>
      <c r="G6" s="31">
        <f t="shared" si="3"/>
        <v>1</v>
      </c>
      <c r="H6" s="31" t="str">
        <f t="shared" si="3"/>
        <v>北海道　苫小牧市</v>
      </c>
      <c r="I6" s="31" t="str">
        <f t="shared" si="3"/>
        <v>法適用</v>
      </c>
      <c r="J6" s="31" t="str">
        <f t="shared" si="3"/>
        <v>水道事業</v>
      </c>
      <c r="K6" s="31" t="str">
        <f t="shared" si="3"/>
        <v>末端給水事業</v>
      </c>
      <c r="L6" s="31" t="str">
        <f t="shared" si="3"/>
        <v>A2</v>
      </c>
      <c r="M6" s="32" t="str">
        <f t="shared" si="3"/>
        <v>-</v>
      </c>
      <c r="N6" s="32">
        <f t="shared" si="3"/>
        <v>41.69</v>
      </c>
      <c r="O6" s="32">
        <f t="shared" si="3"/>
        <v>99.37</v>
      </c>
      <c r="P6" s="32">
        <f t="shared" si="3"/>
        <v>2797</v>
      </c>
      <c r="Q6" s="32">
        <f t="shared" si="3"/>
        <v>173794</v>
      </c>
      <c r="R6" s="32">
        <f t="shared" si="3"/>
        <v>561.57000000000005</v>
      </c>
      <c r="S6" s="32">
        <f t="shared" si="3"/>
        <v>309.48</v>
      </c>
      <c r="T6" s="32">
        <f t="shared" si="3"/>
        <v>172216</v>
      </c>
      <c r="U6" s="32">
        <f t="shared" si="3"/>
        <v>103.63</v>
      </c>
      <c r="V6" s="32">
        <f t="shared" si="3"/>
        <v>1661.84</v>
      </c>
      <c r="W6" s="33">
        <f>IF(W7="",NA(),W7)</f>
        <v>111.88</v>
      </c>
      <c r="X6" s="33">
        <f t="shared" ref="X6:AF6" si="4">IF(X7="",NA(),X7)</f>
        <v>112.38</v>
      </c>
      <c r="Y6" s="33">
        <f t="shared" si="4"/>
        <v>117.96</v>
      </c>
      <c r="Z6" s="33">
        <f t="shared" si="4"/>
        <v>113.4</v>
      </c>
      <c r="AA6" s="33">
        <f t="shared" si="4"/>
        <v>114.45</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3">
        <f t="shared" si="5"/>
        <v>14.13</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1184.57</v>
      </c>
      <c r="AT6" s="33">
        <f t="shared" ref="AT6:BB6" si="6">IF(AT7="",NA(),AT7)</f>
        <v>1639.17</v>
      </c>
      <c r="AU6" s="33">
        <f t="shared" si="6"/>
        <v>1602.96</v>
      </c>
      <c r="AV6" s="33">
        <f t="shared" si="6"/>
        <v>180.79</v>
      </c>
      <c r="AW6" s="33">
        <f t="shared" si="6"/>
        <v>195.89</v>
      </c>
      <c r="AX6" s="33">
        <f t="shared" si="6"/>
        <v>602.73</v>
      </c>
      <c r="AY6" s="33">
        <f t="shared" si="6"/>
        <v>590.46</v>
      </c>
      <c r="AZ6" s="33">
        <f t="shared" si="6"/>
        <v>628.34</v>
      </c>
      <c r="BA6" s="33">
        <f t="shared" si="6"/>
        <v>289.8</v>
      </c>
      <c r="BB6" s="33">
        <f t="shared" si="6"/>
        <v>299.44</v>
      </c>
      <c r="BC6" s="32" t="str">
        <f>IF(BC7="","",IF(BC7="-","【-】","【"&amp;SUBSTITUTE(TEXT(BC7,"#,##0.00"),"-","△")&amp;"】"))</f>
        <v>【262.74】</v>
      </c>
      <c r="BD6" s="33">
        <f>IF(BD7="",NA(),BD7)</f>
        <v>547.16</v>
      </c>
      <c r="BE6" s="33">
        <f t="shared" ref="BE6:BM6" si="7">IF(BE7="",NA(),BE7)</f>
        <v>545.04999999999995</v>
      </c>
      <c r="BF6" s="33">
        <f t="shared" si="7"/>
        <v>562.1</v>
      </c>
      <c r="BG6" s="33">
        <f t="shared" si="7"/>
        <v>575.42999999999995</v>
      </c>
      <c r="BH6" s="33">
        <f t="shared" si="7"/>
        <v>586.57000000000005</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103.28</v>
      </c>
      <c r="BP6" s="33">
        <f t="shared" ref="BP6:BX6" si="8">IF(BP7="",NA(),BP7)</f>
        <v>104.72</v>
      </c>
      <c r="BQ6" s="33">
        <f t="shared" si="8"/>
        <v>107.7</v>
      </c>
      <c r="BR6" s="33">
        <f t="shared" si="8"/>
        <v>105.43</v>
      </c>
      <c r="BS6" s="33">
        <f t="shared" si="8"/>
        <v>105.88</v>
      </c>
      <c r="BT6" s="33">
        <f t="shared" si="8"/>
        <v>99</v>
      </c>
      <c r="BU6" s="33">
        <f t="shared" si="8"/>
        <v>99.91</v>
      </c>
      <c r="BV6" s="33">
        <f t="shared" si="8"/>
        <v>99.89</v>
      </c>
      <c r="BW6" s="33">
        <f t="shared" si="8"/>
        <v>107.05</v>
      </c>
      <c r="BX6" s="33">
        <f t="shared" si="8"/>
        <v>106.4</v>
      </c>
      <c r="BY6" s="32" t="str">
        <f>IF(BY7="","",IF(BY7="-","【-】","【"&amp;SUBSTITUTE(TEXT(BY7,"#,##0.00"),"-","△")&amp;"】"))</f>
        <v>【104.99】</v>
      </c>
      <c r="BZ6" s="33">
        <f>IF(BZ7="",NA(),BZ7)</f>
        <v>153.28</v>
      </c>
      <c r="CA6" s="33">
        <f t="shared" ref="CA6:CI6" si="9">IF(CA7="",NA(),CA7)</f>
        <v>150.47</v>
      </c>
      <c r="CB6" s="33">
        <f t="shared" si="9"/>
        <v>146.77000000000001</v>
      </c>
      <c r="CC6" s="33">
        <f t="shared" si="9"/>
        <v>150.46</v>
      </c>
      <c r="CD6" s="33">
        <f t="shared" si="9"/>
        <v>149.55000000000001</v>
      </c>
      <c r="CE6" s="33">
        <f t="shared" si="9"/>
        <v>164.03</v>
      </c>
      <c r="CF6" s="33">
        <f t="shared" si="9"/>
        <v>164.25</v>
      </c>
      <c r="CG6" s="33">
        <f t="shared" si="9"/>
        <v>165.34</v>
      </c>
      <c r="CH6" s="33">
        <f t="shared" si="9"/>
        <v>155.09</v>
      </c>
      <c r="CI6" s="33">
        <f t="shared" si="9"/>
        <v>156.29</v>
      </c>
      <c r="CJ6" s="32" t="str">
        <f>IF(CJ7="","",IF(CJ7="-","【-】","【"&amp;SUBSTITUTE(TEXT(CJ7,"#,##0.00"),"-","△")&amp;"】"))</f>
        <v>【163.72】</v>
      </c>
      <c r="CK6" s="33">
        <f>IF(CK7="",NA(),CK7)</f>
        <v>62.34</v>
      </c>
      <c r="CL6" s="33">
        <f t="shared" ref="CL6:CT6" si="10">IF(CL7="",NA(),CL7)</f>
        <v>62.61</v>
      </c>
      <c r="CM6" s="33">
        <f t="shared" si="10"/>
        <v>62.35</v>
      </c>
      <c r="CN6" s="33">
        <f t="shared" si="10"/>
        <v>62.37</v>
      </c>
      <c r="CO6" s="33">
        <f t="shared" si="10"/>
        <v>62.05</v>
      </c>
      <c r="CP6" s="33">
        <f t="shared" si="10"/>
        <v>63.07</v>
      </c>
      <c r="CQ6" s="33">
        <f t="shared" si="10"/>
        <v>62.71</v>
      </c>
      <c r="CR6" s="33">
        <f t="shared" si="10"/>
        <v>62.15</v>
      </c>
      <c r="CS6" s="33">
        <f t="shared" si="10"/>
        <v>61.61</v>
      </c>
      <c r="CT6" s="33">
        <f t="shared" si="10"/>
        <v>62.34</v>
      </c>
      <c r="CU6" s="32" t="str">
        <f>IF(CU7="","",IF(CU7="-","【-】","【"&amp;SUBSTITUTE(TEXT(CU7,"#,##0.00"),"-","△")&amp;"】"))</f>
        <v>【59.76】</v>
      </c>
      <c r="CV6" s="33">
        <f>IF(CV7="",NA(),CV7)</f>
        <v>89.44</v>
      </c>
      <c r="CW6" s="33">
        <f t="shared" ref="CW6:DE6" si="11">IF(CW7="",NA(),CW7)</f>
        <v>89.57</v>
      </c>
      <c r="CX6" s="33">
        <f t="shared" si="11"/>
        <v>88.7</v>
      </c>
      <c r="CY6" s="33">
        <f t="shared" si="11"/>
        <v>88.31</v>
      </c>
      <c r="CZ6" s="33">
        <f t="shared" si="11"/>
        <v>88.04</v>
      </c>
      <c r="DA6" s="33">
        <f t="shared" si="11"/>
        <v>89.96</v>
      </c>
      <c r="DB6" s="33">
        <f t="shared" si="11"/>
        <v>90.54</v>
      </c>
      <c r="DC6" s="33">
        <f t="shared" si="11"/>
        <v>90.64</v>
      </c>
      <c r="DD6" s="33">
        <f t="shared" si="11"/>
        <v>90.23</v>
      </c>
      <c r="DE6" s="33">
        <f t="shared" si="11"/>
        <v>90.15</v>
      </c>
      <c r="DF6" s="32" t="str">
        <f>IF(DF7="","",IF(DF7="-","【-】","【"&amp;SUBSTITUTE(TEXT(DF7,"#,##0.00"),"-","△")&amp;"】"))</f>
        <v>【89.95】</v>
      </c>
      <c r="DG6" s="33">
        <f>IF(DG7="",NA(),DG7)</f>
        <v>37.950000000000003</v>
      </c>
      <c r="DH6" s="33">
        <f t="shared" ref="DH6:DP6" si="12">IF(DH7="",NA(),DH7)</f>
        <v>38.299999999999997</v>
      </c>
      <c r="DI6" s="33">
        <f t="shared" si="12"/>
        <v>38.54</v>
      </c>
      <c r="DJ6" s="33">
        <f t="shared" si="12"/>
        <v>46.22</v>
      </c>
      <c r="DK6" s="33">
        <f t="shared" si="12"/>
        <v>46.71</v>
      </c>
      <c r="DL6" s="33">
        <f t="shared" si="12"/>
        <v>41.47</v>
      </c>
      <c r="DM6" s="33">
        <f t="shared" si="12"/>
        <v>42.43</v>
      </c>
      <c r="DN6" s="33">
        <f t="shared" si="12"/>
        <v>43.24</v>
      </c>
      <c r="DO6" s="33">
        <f t="shared" si="12"/>
        <v>46.36</v>
      </c>
      <c r="DP6" s="33">
        <f t="shared" si="12"/>
        <v>47.37</v>
      </c>
      <c r="DQ6" s="32" t="str">
        <f>IF(DQ7="","",IF(DQ7="-","【-】","【"&amp;SUBSTITUTE(TEXT(DQ7,"#,##0.00"),"-","△")&amp;"】"))</f>
        <v>【47.18】</v>
      </c>
      <c r="DR6" s="33">
        <f>IF(DR7="",NA(),DR7)</f>
        <v>10.95</v>
      </c>
      <c r="DS6" s="33">
        <f t="shared" ref="DS6:EA6" si="13">IF(DS7="",NA(),DS7)</f>
        <v>12.44</v>
      </c>
      <c r="DT6" s="33">
        <f t="shared" si="13"/>
        <v>9.67</v>
      </c>
      <c r="DU6" s="33">
        <f t="shared" si="13"/>
        <v>12.99</v>
      </c>
      <c r="DV6" s="33">
        <f t="shared" si="13"/>
        <v>15.08</v>
      </c>
      <c r="DW6" s="33">
        <f t="shared" si="13"/>
        <v>9.92</v>
      </c>
      <c r="DX6" s="33">
        <f t="shared" si="13"/>
        <v>11.07</v>
      </c>
      <c r="DY6" s="33">
        <f t="shared" si="13"/>
        <v>12.21</v>
      </c>
      <c r="DZ6" s="33">
        <f t="shared" si="13"/>
        <v>13.57</v>
      </c>
      <c r="EA6" s="33">
        <f t="shared" si="13"/>
        <v>14.27</v>
      </c>
      <c r="EB6" s="32" t="str">
        <f>IF(EB7="","",IF(EB7="-","【-】","【"&amp;SUBSTITUTE(TEXT(EB7,"#,##0.00"),"-","△")&amp;"】"))</f>
        <v>【13.18】</v>
      </c>
      <c r="EC6" s="33">
        <f>IF(EC7="",NA(),EC7)</f>
        <v>0.66</v>
      </c>
      <c r="ED6" s="33">
        <f t="shared" ref="ED6:EL6" si="14">IF(ED7="",NA(),ED7)</f>
        <v>0.69</v>
      </c>
      <c r="EE6" s="33">
        <f t="shared" si="14"/>
        <v>0.71</v>
      </c>
      <c r="EF6" s="33">
        <f t="shared" si="14"/>
        <v>0.49</v>
      </c>
      <c r="EG6" s="33">
        <f t="shared" si="14"/>
        <v>0.5</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12131</v>
      </c>
      <c r="D7" s="35">
        <v>46</v>
      </c>
      <c r="E7" s="35">
        <v>1</v>
      </c>
      <c r="F7" s="35">
        <v>0</v>
      </c>
      <c r="G7" s="35">
        <v>1</v>
      </c>
      <c r="H7" s="35" t="s">
        <v>93</v>
      </c>
      <c r="I7" s="35" t="s">
        <v>94</v>
      </c>
      <c r="J7" s="35" t="s">
        <v>95</v>
      </c>
      <c r="K7" s="35" t="s">
        <v>96</v>
      </c>
      <c r="L7" s="35" t="s">
        <v>97</v>
      </c>
      <c r="M7" s="36" t="s">
        <v>98</v>
      </c>
      <c r="N7" s="36">
        <v>41.69</v>
      </c>
      <c r="O7" s="36">
        <v>99.37</v>
      </c>
      <c r="P7" s="36">
        <v>2797</v>
      </c>
      <c r="Q7" s="36">
        <v>173794</v>
      </c>
      <c r="R7" s="36">
        <v>561.57000000000005</v>
      </c>
      <c r="S7" s="36">
        <v>309.48</v>
      </c>
      <c r="T7" s="36">
        <v>172216</v>
      </c>
      <c r="U7" s="36">
        <v>103.63</v>
      </c>
      <c r="V7" s="36">
        <v>1661.84</v>
      </c>
      <c r="W7" s="36">
        <v>111.88</v>
      </c>
      <c r="X7" s="36">
        <v>112.38</v>
      </c>
      <c r="Y7" s="36">
        <v>117.96</v>
      </c>
      <c r="Z7" s="36">
        <v>113.4</v>
      </c>
      <c r="AA7" s="36">
        <v>114.45</v>
      </c>
      <c r="AB7" s="36">
        <v>107.51</v>
      </c>
      <c r="AC7" s="36">
        <v>108.39</v>
      </c>
      <c r="AD7" s="36">
        <v>108.9</v>
      </c>
      <c r="AE7" s="36">
        <v>114.43</v>
      </c>
      <c r="AF7" s="36">
        <v>114.08</v>
      </c>
      <c r="AG7" s="36">
        <v>113.56</v>
      </c>
      <c r="AH7" s="36">
        <v>0</v>
      </c>
      <c r="AI7" s="36">
        <v>0</v>
      </c>
      <c r="AJ7" s="36">
        <v>0</v>
      </c>
      <c r="AK7" s="36">
        <v>14.13</v>
      </c>
      <c r="AL7" s="36">
        <v>0</v>
      </c>
      <c r="AM7" s="36">
        <v>2.83</v>
      </c>
      <c r="AN7" s="36">
        <v>3.08</v>
      </c>
      <c r="AO7" s="36">
        <v>3.47</v>
      </c>
      <c r="AP7" s="36">
        <v>0.13</v>
      </c>
      <c r="AQ7" s="36">
        <v>0</v>
      </c>
      <c r="AR7" s="36">
        <v>0.87</v>
      </c>
      <c r="AS7" s="36">
        <v>1184.57</v>
      </c>
      <c r="AT7" s="36">
        <v>1639.17</v>
      </c>
      <c r="AU7" s="36">
        <v>1602.96</v>
      </c>
      <c r="AV7" s="36">
        <v>180.79</v>
      </c>
      <c r="AW7" s="36">
        <v>195.89</v>
      </c>
      <c r="AX7" s="36">
        <v>602.73</v>
      </c>
      <c r="AY7" s="36">
        <v>590.46</v>
      </c>
      <c r="AZ7" s="36">
        <v>628.34</v>
      </c>
      <c r="BA7" s="36">
        <v>289.8</v>
      </c>
      <c r="BB7" s="36">
        <v>299.44</v>
      </c>
      <c r="BC7" s="36">
        <v>262.74</v>
      </c>
      <c r="BD7" s="36">
        <v>547.16</v>
      </c>
      <c r="BE7" s="36">
        <v>545.04999999999995</v>
      </c>
      <c r="BF7" s="36">
        <v>562.1</v>
      </c>
      <c r="BG7" s="36">
        <v>575.42999999999995</v>
      </c>
      <c r="BH7" s="36">
        <v>586.57000000000005</v>
      </c>
      <c r="BI7" s="36">
        <v>310.79000000000002</v>
      </c>
      <c r="BJ7" s="36">
        <v>299.16000000000003</v>
      </c>
      <c r="BK7" s="36">
        <v>297.13</v>
      </c>
      <c r="BL7" s="36">
        <v>301.99</v>
      </c>
      <c r="BM7" s="36">
        <v>298.08999999999997</v>
      </c>
      <c r="BN7" s="36">
        <v>276.38</v>
      </c>
      <c r="BO7" s="36">
        <v>103.28</v>
      </c>
      <c r="BP7" s="36">
        <v>104.72</v>
      </c>
      <c r="BQ7" s="36">
        <v>107.7</v>
      </c>
      <c r="BR7" s="36">
        <v>105.43</v>
      </c>
      <c r="BS7" s="36">
        <v>105.88</v>
      </c>
      <c r="BT7" s="36">
        <v>99</v>
      </c>
      <c r="BU7" s="36">
        <v>99.91</v>
      </c>
      <c r="BV7" s="36">
        <v>99.89</v>
      </c>
      <c r="BW7" s="36">
        <v>107.05</v>
      </c>
      <c r="BX7" s="36">
        <v>106.4</v>
      </c>
      <c r="BY7" s="36">
        <v>104.99</v>
      </c>
      <c r="BZ7" s="36">
        <v>153.28</v>
      </c>
      <c r="CA7" s="36">
        <v>150.47</v>
      </c>
      <c r="CB7" s="36">
        <v>146.77000000000001</v>
      </c>
      <c r="CC7" s="36">
        <v>150.46</v>
      </c>
      <c r="CD7" s="36">
        <v>149.55000000000001</v>
      </c>
      <c r="CE7" s="36">
        <v>164.03</v>
      </c>
      <c r="CF7" s="36">
        <v>164.25</v>
      </c>
      <c r="CG7" s="36">
        <v>165.34</v>
      </c>
      <c r="CH7" s="36">
        <v>155.09</v>
      </c>
      <c r="CI7" s="36">
        <v>156.29</v>
      </c>
      <c r="CJ7" s="36">
        <v>163.72</v>
      </c>
      <c r="CK7" s="36">
        <v>62.34</v>
      </c>
      <c r="CL7" s="36">
        <v>62.61</v>
      </c>
      <c r="CM7" s="36">
        <v>62.35</v>
      </c>
      <c r="CN7" s="36">
        <v>62.37</v>
      </c>
      <c r="CO7" s="36">
        <v>62.05</v>
      </c>
      <c r="CP7" s="36">
        <v>63.07</v>
      </c>
      <c r="CQ7" s="36">
        <v>62.71</v>
      </c>
      <c r="CR7" s="36">
        <v>62.15</v>
      </c>
      <c r="CS7" s="36">
        <v>61.61</v>
      </c>
      <c r="CT7" s="36">
        <v>62.34</v>
      </c>
      <c r="CU7" s="36">
        <v>59.76</v>
      </c>
      <c r="CV7" s="36">
        <v>89.44</v>
      </c>
      <c r="CW7" s="36">
        <v>89.57</v>
      </c>
      <c r="CX7" s="36">
        <v>88.7</v>
      </c>
      <c r="CY7" s="36">
        <v>88.31</v>
      </c>
      <c r="CZ7" s="36">
        <v>88.04</v>
      </c>
      <c r="DA7" s="36">
        <v>89.96</v>
      </c>
      <c r="DB7" s="36">
        <v>90.54</v>
      </c>
      <c r="DC7" s="36">
        <v>90.64</v>
      </c>
      <c r="DD7" s="36">
        <v>90.23</v>
      </c>
      <c r="DE7" s="36">
        <v>90.15</v>
      </c>
      <c r="DF7" s="36">
        <v>89.95</v>
      </c>
      <c r="DG7" s="36">
        <v>37.950000000000003</v>
      </c>
      <c r="DH7" s="36">
        <v>38.299999999999997</v>
      </c>
      <c r="DI7" s="36">
        <v>38.54</v>
      </c>
      <c r="DJ7" s="36">
        <v>46.22</v>
      </c>
      <c r="DK7" s="36">
        <v>46.71</v>
      </c>
      <c r="DL7" s="36">
        <v>41.47</v>
      </c>
      <c r="DM7" s="36">
        <v>42.43</v>
      </c>
      <c r="DN7" s="36">
        <v>43.24</v>
      </c>
      <c r="DO7" s="36">
        <v>46.36</v>
      </c>
      <c r="DP7" s="36">
        <v>47.37</v>
      </c>
      <c r="DQ7" s="36">
        <v>47.18</v>
      </c>
      <c r="DR7" s="36">
        <v>10.95</v>
      </c>
      <c r="DS7" s="36">
        <v>12.44</v>
      </c>
      <c r="DT7" s="36">
        <v>9.67</v>
      </c>
      <c r="DU7" s="36">
        <v>12.99</v>
      </c>
      <c r="DV7" s="36">
        <v>15.08</v>
      </c>
      <c r="DW7" s="36">
        <v>9.92</v>
      </c>
      <c r="DX7" s="36">
        <v>11.07</v>
      </c>
      <c r="DY7" s="36">
        <v>12.21</v>
      </c>
      <c r="DZ7" s="36">
        <v>13.57</v>
      </c>
      <c r="EA7" s="36">
        <v>14.27</v>
      </c>
      <c r="EB7" s="36">
        <v>13.18</v>
      </c>
      <c r="EC7" s="36">
        <v>0.66</v>
      </c>
      <c r="ED7" s="36">
        <v>0.69</v>
      </c>
      <c r="EE7" s="36">
        <v>0.71</v>
      </c>
      <c r="EF7" s="36">
        <v>0.49</v>
      </c>
      <c r="EG7" s="36">
        <v>0.5</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苫小牧市</cp:lastModifiedBy>
  <dcterms:created xsi:type="dcterms:W3CDTF">2017-02-01T08:32:06Z</dcterms:created>
  <dcterms:modified xsi:type="dcterms:W3CDTF">2017-02-07T02:50:17Z</dcterms:modified>
  <cp:category/>
</cp:coreProperties>
</file>